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9D2239DE-80D1-4112-BB91-814F939F3AE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English" sheetId="3" r:id="rId2"/>
    <sheet name="Levelező" sheetId="5" r:id="rId3"/>
    <sheet name="Rövidítések" sheetId="9" r:id="rId4"/>
  </sheets>
  <definedNames>
    <definedName name="_xlnm.Print_Titles" localSheetId="1">English!$9:$11</definedName>
    <definedName name="_xlnm.Print_Titles" localSheetId="2">Levelező!$9:$11</definedName>
    <definedName name="_xlnm.Print_Titles" localSheetId="0">Nappali!$9:$11</definedName>
    <definedName name="_xlnm.Print_Area" localSheetId="1">English!$A$1:$V$44</definedName>
    <definedName name="_xlnm.Print_Area" localSheetId="2">Levelező!$A$1:$S$44</definedName>
    <definedName name="_xlnm.Print_Area" localSheetId="0">Nappali!$A$1:$V$44</definedName>
  </definedNames>
  <calcPr calcId="181029"/>
</workbook>
</file>

<file path=xl/calcChain.xml><?xml version="1.0" encoding="utf-8"?>
<calcChain xmlns="http://schemas.openxmlformats.org/spreadsheetml/2006/main">
  <c r="I34" i="5" l="1"/>
  <c r="J34" i="5"/>
  <c r="K34" i="5"/>
  <c r="L34" i="5"/>
  <c r="M34" i="5"/>
  <c r="N34" i="5"/>
  <c r="H34" i="5"/>
  <c r="I42" i="5"/>
  <c r="J42" i="5"/>
  <c r="K42" i="5"/>
  <c r="L42" i="5"/>
  <c r="M42" i="5"/>
  <c r="N42" i="5"/>
  <c r="H42" i="5"/>
  <c r="I27" i="5"/>
  <c r="J27" i="5"/>
  <c r="K27" i="5"/>
  <c r="L27" i="5"/>
  <c r="M27" i="5"/>
  <c r="N27" i="5"/>
  <c r="H27" i="5"/>
  <c r="I20" i="5"/>
  <c r="I43" i="5" s="1"/>
  <c r="J20" i="5"/>
  <c r="J43" i="5" s="1"/>
  <c r="K20" i="5"/>
  <c r="K43" i="5" s="1"/>
  <c r="L20" i="5"/>
  <c r="L43" i="5" s="1"/>
  <c r="M20" i="5"/>
  <c r="M43" i="5" s="1"/>
  <c r="N20" i="5"/>
  <c r="N43" i="5" s="1"/>
  <c r="H20" i="5"/>
  <c r="H43" i="5" s="1"/>
  <c r="I34" i="3"/>
  <c r="J34" i="3"/>
  <c r="K34" i="3"/>
  <c r="L34" i="3"/>
  <c r="M34" i="3"/>
  <c r="N34" i="3"/>
  <c r="O34" i="3"/>
  <c r="P34" i="3"/>
  <c r="Q34" i="3"/>
  <c r="H34" i="3"/>
  <c r="I27" i="3"/>
  <c r="J27" i="3"/>
  <c r="K27" i="3"/>
  <c r="L27" i="3"/>
  <c r="M27" i="3"/>
  <c r="N27" i="3"/>
  <c r="O27" i="3"/>
  <c r="P27" i="3"/>
  <c r="Q27" i="3"/>
  <c r="H27" i="3"/>
  <c r="I20" i="3"/>
  <c r="J20" i="3"/>
  <c r="K20" i="3"/>
  <c r="L20" i="3"/>
  <c r="M20" i="3"/>
  <c r="N20" i="3"/>
  <c r="O20" i="3"/>
  <c r="P20" i="3"/>
  <c r="Q20" i="3"/>
  <c r="H20" i="3"/>
  <c r="I42" i="3"/>
  <c r="J42" i="3"/>
  <c r="K42" i="3"/>
  <c r="L42" i="3"/>
  <c r="M42" i="3"/>
  <c r="N42" i="3"/>
  <c r="O42" i="3"/>
  <c r="P42" i="3"/>
  <c r="Q42" i="3"/>
  <c r="H42" i="3"/>
  <c r="I42" i="4"/>
  <c r="J42" i="4"/>
  <c r="K42" i="4"/>
  <c r="L42" i="4"/>
  <c r="M42" i="4"/>
  <c r="N42" i="4"/>
  <c r="O42" i="4"/>
  <c r="P42" i="4"/>
  <c r="Q42" i="4"/>
  <c r="H42" i="4"/>
  <c r="I34" i="4"/>
  <c r="J34" i="4"/>
  <c r="K34" i="4"/>
  <c r="L34" i="4"/>
  <c r="M34" i="4"/>
  <c r="N34" i="4"/>
  <c r="O34" i="4"/>
  <c r="P34" i="4"/>
  <c r="Q34" i="4"/>
  <c r="H34" i="4"/>
  <c r="I27" i="4"/>
  <c r="J27" i="4"/>
  <c r="K27" i="4"/>
  <c r="L27" i="4"/>
  <c r="M27" i="4"/>
  <c r="N27" i="4"/>
  <c r="O27" i="4"/>
  <c r="P27" i="4"/>
  <c r="Q27" i="4"/>
  <c r="H27" i="4"/>
  <c r="I20" i="4"/>
  <c r="J20" i="4"/>
  <c r="M20" i="4"/>
  <c r="N20" i="4"/>
  <c r="O20" i="4"/>
  <c r="P20" i="4"/>
  <c r="Q20" i="4"/>
  <c r="H20" i="4"/>
  <c r="L26" i="3" l="1"/>
  <c r="K26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9" i="4"/>
  <c r="K19" i="4"/>
  <c r="L18" i="4"/>
  <c r="K18" i="4"/>
  <c r="N43" i="3"/>
  <c r="O43" i="3"/>
  <c r="P43" i="3"/>
  <c r="Q43" i="3"/>
  <c r="M43" i="3"/>
  <c r="I43" i="3"/>
  <c r="J43" i="3"/>
  <c r="H43" i="3"/>
  <c r="K20" i="4" l="1"/>
  <c r="K43" i="4" s="1"/>
  <c r="L20" i="4"/>
  <c r="L43" i="4" s="1"/>
  <c r="K43" i="3"/>
  <c r="L43" i="3"/>
  <c r="H43" i="4"/>
  <c r="P43" i="4"/>
  <c r="N43" i="4"/>
  <c r="Q43" i="4"/>
  <c r="O43" i="4"/>
  <c r="M43" i="4"/>
  <c r="I43" i="4"/>
  <c r="J43" i="4"/>
</calcChain>
</file>

<file path=xl/sharedStrings.xml><?xml version="1.0" encoding="utf-8"?>
<sst xmlns="http://schemas.openxmlformats.org/spreadsheetml/2006/main" count="894" uniqueCount="274">
  <si>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</si>
  <si>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</si>
  <si>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</si>
  <si>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</si>
  <si>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</si>
  <si>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</si>
  <si>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</si>
  <si>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</si>
  <si>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</si>
  <si>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</si>
  <si>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</si>
  <si>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</si>
  <si>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</si>
  <si>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</si>
  <si>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</si>
  <si>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</si>
  <si>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</si>
  <si>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</si>
  <si>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</si>
  <si>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</si>
  <si>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</si>
  <si>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</si>
  <si>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</si>
  <si>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</si>
  <si>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</si>
  <si>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</si>
  <si>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</si>
  <si>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</si>
  <si>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</si>
  <si>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</si>
  <si>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</si>
  <si>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</si>
  <si>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</si>
  <si>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</si>
  <si>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</si>
  <si>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</si>
  <si>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</si>
  <si>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</si>
  <si>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</si>
  <si>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</si>
  <si>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</si>
  <si>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</si>
  <si>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</si>
  <si>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exam</t>
  </si>
  <si>
    <t>term mark</t>
  </si>
  <si>
    <t>ALTOGETHER:</t>
  </si>
  <si>
    <t>Levelező munkarend</t>
  </si>
  <si>
    <t>Lab</t>
  </si>
  <si>
    <t>Altogether:</t>
  </si>
  <si>
    <t>Obligatory</t>
  </si>
  <si>
    <t>Optional</t>
  </si>
  <si>
    <t>Elective</t>
  </si>
  <si>
    <t>ÖSSSZESEN: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</si>
  <si>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</si>
  <si>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</si>
  <si>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</si>
  <si>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</si>
  <si>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</si>
  <si>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</si>
  <si>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</si>
  <si>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</si>
  <si>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</si>
  <si>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K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</si>
  <si>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</si>
  <si>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</si>
  <si>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</si>
  <si>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</si>
  <si>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</si>
  <si>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</si>
  <si>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</si>
  <si>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</si>
  <si>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</si>
  <si>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</si>
  <si>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</si>
  <si>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</si>
  <si>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</si>
  <si>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</si>
  <si>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</si>
  <si>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</si>
  <si>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</si>
  <si>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</si>
  <si>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</si>
  <si>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</si>
  <si>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</si>
  <si>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</si>
  <si>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</si>
  <si>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</si>
  <si>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</si>
  <si>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</si>
  <si>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</si>
  <si>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</si>
  <si>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</si>
  <si>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</si>
  <si>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</si>
  <si>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</si>
  <si>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Üzleti Szabályozás és Információmenedzsment Intézet</t>
  </si>
  <si>
    <t>Ellátásilánc-menedzsment mesterképzési szak (MSc) (nappali munkarend)</t>
  </si>
  <si>
    <t>Dr. Gyenge Balázs (Szent István Campus)</t>
  </si>
  <si>
    <t>Dr. Csonka Arnold (Kaposvári Campus)</t>
  </si>
  <si>
    <t>Szállítmányozás és külkereskedelmi technikák</t>
  </si>
  <si>
    <t>Termelés- és szolgáltatásmenedzsment (haladó)</t>
  </si>
  <si>
    <t>Vállalati pénzügyi döntések</t>
  </si>
  <si>
    <t>E-business (haladó)</t>
  </si>
  <si>
    <t>Termék- és szolgáltatásstratégia</t>
  </si>
  <si>
    <t xml:space="preserve">Javasolt szabadon választható (″C″) tárgy (1C): </t>
  </si>
  <si>
    <t>Logistics and Foreign Trade Techniques</t>
  </si>
  <si>
    <t>Operation and Service Management (Advanced)</t>
  </si>
  <si>
    <t>Corporate Financial Decisions</t>
  </si>
  <si>
    <t>Product and Brand Strategy</t>
  </si>
  <si>
    <t xml:space="preserve">Recommended optional (’C’) course (1C): </t>
  </si>
  <si>
    <t>Kvantitatív módszerek</t>
  </si>
  <si>
    <t>Quantitative Methods</t>
  </si>
  <si>
    <t>Logisztikai rendszerek</t>
  </si>
  <si>
    <t>Számvitel</t>
  </si>
  <si>
    <t>Accounting</t>
  </si>
  <si>
    <t>Ellátási lánc menedzsment</t>
  </si>
  <si>
    <t>Supply Chain Management</t>
  </si>
  <si>
    <t>Készletgazdálkodási modellek</t>
  </si>
  <si>
    <t>Inventory Theory</t>
  </si>
  <si>
    <t>Logisztikai folyamatok tervezése</t>
  </si>
  <si>
    <t>Planning of Logistical Processes</t>
  </si>
  <si>
    <t>Szerződési jog</t>
  </si>
  <si>
    <t>Contract Law</t>
  </si>
  <si>
    <t>Vállalati és intézményi stratégiák</t>
  </si>
  <si>
    <t>Corporate and Institutional Strategies</t>
  </si>
  <si>
    <t>Beszerzési és értékesítési menedzsment</t>
  </si>
  <si>
    <t>Logisztikai folyamatok szimulációja</t>
  </si>
  <si>
    <t>Simulation of Logistical Processes</t>
  </si>
  <si>
    <t>Projektmenedzsment (haladó)</t>
  </si>
  <si>
    <t>Project Management (Advanced)</t>
  </si>
  <si>
    <t>Üzleti tervezés (haladó)</t>
  </si>
  <si>
    <t>Business Planning (Advanced)</t>
  </si>
  <si>
    <t>Információmenedzsment</t>
  </si>
  <si>
    <t>Information Management</t>
  </si>
  <si>
    <t>Személyes vezetés</t>
  </si>
  <si>
    <t>Institute of Business Regulation and Information Management</t>
  </si>
  <si>
    <t xml:space="preserve">Dr. Balázs Gyenge (Szent István Campus) </t>
  </si>
  <si>
    <t>Dr. Arnold Csonka  (Kaposvári Campus)</t>
  </si>
  <si>
    <t>Ellátásilánc-menedzsment mesterképzési szak (MSc) (levelező munkarend)</t>
  </si>
  <si>
    <t>SSTNRG</t>
  </si>
  <si>
    <t>PFIGCP</t>
  </si>
  <si>
    <t>MGRH0L</t>
  </si>
  <si>
    <t>G4O8NA</t>
  </si>
  <si>
    <t>JZ8HVF</t>
  </si>
  <si>
    <t>F5MZCD</t>
  </si>
  <si>
    <t>H134HC</t>
  </si>
  <si>
    <t>BGHHWI</t>
  </si>
  <si>
    <t>NSN7Z2</t>
  </si>
  <si>
    <t>HRZHI6</t>
  </si>
  <si>
    <t>L0C78V</t>
  </si>
  <si>
    <t>CP4O62</t>
  </si>
  <si>
    <t>I5SOLR</t>
  </si>
  <si>
    <t>AVBT4X</t>
  </si>
  <si>
    <t>Marketingstratégia</t>
  </si>
  <si>
    <t>X91G2G</t>
  </si>
  <si>
    <t>Minőségmenedzsment módszerek</t>
  </si>
  <si>
    <t>Methods and Techniques of Quality Management</t>
  </si>
  <si>
    <r>
      <t xml:space="preserve">A szakvezető ajánlása alapján a </t>
    </r>
    <r>
      <rPr>
        <b/>
        <sz val="9"/>
        <rFont val="Helvetica"/>
        <charset val="238"/>
      </rPr>
      <t>MOBILITÁSI ABLAK</t>
    </r>
    <r>
      <rPr>
        <sz val="9"/>
        <rFont val="Helvetica"/>
        <charset val="238"/>
      </rPr>
      <t>: a 2. 3. és 4. félévben érhető el a képzési rendszerhez ajánlott intézményekben, előzetes egyeztetés szerint.</t>
    </r>
  </si>
  <si>
    <r>
      <t xml:space="preserve">Based on the recommendation of the supervisor, the </t>
    </r>
    <r>
      <rPr>
        <b/>
        <sz val="9"/>
        <rFont val="Helvetica"/>
        <charset val="238"/>
      </rPr>
      <t>MOBILITY WINDOW</t>
    </r>
    <r>
      <rPr>
        <sz val="9"/>
        <rFont val="Helvetica"/>
        <charset val="238"/>
      </rPr>
      <t>: is available in the 2nd, 3rd and 4th semesters at the institutions recommended in the training system, by prior cunsultation.</t>
    </r>
  </si>
  <si>
    <t>nem</t>
  </si>
  <si>
    <t>igen</t>
  </si>
  <si>
    <t>no</t>
  </si>
  <si>
    <t>yes</t>
  </si>
  <si>
    <t>J0UGV8</t>
  </si>
  <si>
    <t>Alkalmazott elemzési módszerek</t>
  </si>
  <si>
    <t>Szabó Katalin</t>
  </si>
  <si>
    <t>Vajna Istvánné Tangl Anita</t>
  </si>
  <si>
    <t>Pataki László Zsolt</t>
  </si>
  <si>
    <t>Fodor Zita Júlia</t>
  </si>
  <si>
    <t>Csonka Arnold</t>
  </si>
  <si>
    <t>Szigeti Orsolya</t>
  </si>
  <si>
    <t>Tégla Zsolt</t>
  </si>
  <si>
    <t>Szalay Zsigmond Gábor</t>
  </si>
  <si>
    <t>Szira Zoltán</t>
  </si>
  <si>
    <t>Kovács Attila Zsolt</t>
  </si>
  <si>
    <t>Lencsés Enikő</t>
  </si>
  <si>
    <t>Illés Bálint Csaba</t>
  </si>
  <si>
    <t>Kötelezően választott 1 tantárgy lehet a félévben a kettő közül</t>
  </si>
  <si>
    <t>Gyenge Balázs</t>
  </si>
  <si>
    <t xml:space="preserve">Szabadon választható (″C″) tárgy (1C): </t>
  </si>
  <si>
    <t xml:space="preserve">Optional (’C’) course (1C): </t>
  </si>
  <si>
    <t>GAZDT370L</t>
  </si>
  <si>
    <t>USINM187L</t>
  </si>
  <si>
    <t>USINM213L</t>
  </si>
  <si>
    <t>USINM233L</t>
  </si>
  <si>
    <t>GAZDT072L</t>
  </si>
  <si>
    <t>USINM209L</t>
  </si>
  <si>
    <t>USINM187N</t>
  </si>
  <si>
    <t>GAZDT370N</t>
  </si>
  <si>
    <t>Personal Leadership</t>
  </si>
  <si>
    <t>USINM213N</t>
  </si>
  <si>
    <t>USINM233N</t>
  </si>
  <si>
    <t>GAZDT072N</t>
  </si>
  <si>
    <t>E-Business (Advanced)</t>
  </si>
  <si>
    <t>USINM209N</t>
  </si>
  <si>
    <t>Zalainé Mészáros Kornélia</t>
  </si>
  <si>
    <t>USINM009N</t>
  </si>
  <si>
    <t>Applied Analysis Methods</t>
  </si>
  <si>
    <t>USINM042N</t>
  </si>
  <si>
    <t>Diplomadolgozat készítés 1.</t>
  </si>
  <si>
    <t>Master Thesis Writing 1</t>
  </si>
  <si>
    <t>GAZDT196N</t>
  </si>
  <si>
    <t>Vinogradov Szergej</t>
  </si>
  <si>
    <t>USINM118N</t>
  </si>
  <si>
    <t>Logistics Systems</t>
  </si>
  <si>
    <t>GAZDT217N</t>
  </si>
  <si>
    <t>Marketing Strategy</t>
  </si>
  <si>
    <t>USINM185N</t>
  </si>
  <si>
    <t>USINM043N</t>
  </si>
  <si>
    <t>Diplomadolgozat készítés 2.</t>
  </si>
  <si>
    <t>Master Thesis Writing 2</t>
  </si>
  <si>
    <t>USINM056N</t>
  </si>
  <si>
    <t>USINM092N</t>
  </si>
  <si>
    <t>USINM116N</t>
  </si>
  <si>
    <t>USINM200N</t>
  </si>
  <si>
    <t>GAZDT423N</t>
  </si>
  <si>
    <t>USINM023N</t>
  </si>
  <si>
    <t>Management of Purchasing and Distribution</t>
  </si>
  <si>
    <t>USINM044N</t>
  </si>
  <si>
    <t>Diplomadolgozat készítés 3.</t>
  </si>
  <si>
    <t>Master Thesis Writing 3</t>
  </si>
  <si>
    <t>USINM115N</t>
  </si>
  <si>
    <t>GAZDT305N</t>
  </si>
  <si>
    <t>GAZDT419N</t>
  </si>
  <si>
    <t>USINM082N</t>
  </si>
  <si>
    <t>MUSZK259N</t>
  </si>
  <si>
    <t>Medina Viktor</t>
  </si>
  <si>
    <t>MSc in Supply Chain Management (Full time training)</t>
  </si>
  <si>
    <t>M-...-N-HU-ELLAT</t>
  </si>
  <si>
    <t>M-...-N-EN-ELLAT</t>
  </si>
  <si>
    <t>USINM009L</t>
  </si>
  <si>
    <t>USINM042L</t>
  </si>
  <si>
    <t>GAZDT196L</t>
  </si>
  <si>
    <t>USINM118L</t>
  </si>
  <si>
    <t>GAZDT217L</t>
  </si>
  <si>
    <t>USINM185L</t>
  </si>
  <si>
    <t>USINM043L</t>
  </si>
  <si>
    <t>USINM056L</t>
  </si>
  <si>
    <t>USINM092L</t>
  </si>
  <si>
    <t>USINM116L</t>
  </si>
  <si>
    <t>USINM200L</t>
  </si>
  <si>
    <t>GAZDT423L</t>
  </si>
  <si>
    <t>USINM023L</t>
  </si>
  <si>
    <t>USINM044L</t>
  </si>
  <si>
    <t>USINM115L</t>
  </si>
  <si>
    <t>GAZDT305L</t>
  </si>
  <si>
    <t>GAZDT419L</t>
  </si>
  <si>
    <t>USINM082L</t>
  </si>
  <si>
    <t>MUSZK259L</t>
  </si>
  <si>
    <t>M-...-L-HU-ELLAT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</si>
  <si>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</si>
  <si>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</si>
  <si>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</si>
  <si>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</si>
  <si>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</si>
  <si>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</si>
  <si>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</si>
  <si>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</si>
  <si>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</si>
  <si>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</si>
  <si>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</si>
  <si>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</si>
  <si>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</si>
  <si>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</si>
  <si>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</si>
  <si>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</si>
  <si>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</si>
  <si>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</si>
  <si>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</si>
  <si>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</si>
  <si>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</si>
  <si>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</si>
  <si>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</si>
  <si>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Gödöllő (SZI), Budapest (BUD), Kaposvár (KAP)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</si>
</sst>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6" fillId="0" borderId="0"/>
    <xf numFmtId="0" fontId="16" fillId="0" borderId="0"/>
  </cellStyleXfs>
  <cellXfs count="143">
    <xf numFmtId="0" fontId="0" fillId="0" borderId="0" xfId="0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/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vertical="center"/>
    </xf>
    <xf numFmtId="0" fontId="3" fillId="0" borderId="0" xfId="0" applyFont="1" applyAlignment="1"/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1" fontId="4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1" fontId="3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3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15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5" borderId="0" xfId="2" applyFont="1" applyFill="1" applyAlignment="1">
      <alignment vertical="top"/>
    </xf>
    <xf numFmtId="0" fontId="7" fillId="5" borderId="0" xfId="2" applyFont="1" applyFill="1" applyAlignment="1">
      <alignment horizontal="left" vertical="top"/>
    </xf>
    <xf numFmtId="0" fontId="8" fillId="0" borderId="0" xfId="3" applyFont="1" applyAlignment="1">
      <alignment vertical="top"/>
    </xf>
    <xf numFmtId="0" fontId="16" fillId="0" borderId="0" xfId="3"/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5" borderId="0" xfId="2" applyFont="1" applyFill="1" applyAlignment="1">
      <alignment horizontal="left" vertical="top"/>
    </xf>
    <xf numFmtId="0" fontId="8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7" fillId="0" borderId="0" xfId="2" applyFont="1" applyAlignment="1">
      <alignment vertical="top"/>
    </xf>
    <xf numFmtId="0" fontId="16" fillId="0" borderId="0" xfId="2"/>
    <xf numFmtId="0" fontId="11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E85F2BE6-8BE3-4879-8CDE-3B3BAB16A6C3}"/>
    <cellStyle name="Normál 4" xfId="3" xr:uid="{00B4EA74-236D-442F-B20C-C250F94E5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25" name="AutoShape 4">
          <a:extLst>
            <a:ext uri="{FF2B5EF4-FFF2-40B4-BE49-F238E27FC236}">
              <a16:creationId xmlns:a16="http://schemas.microsoft.com/office/drawing/2014/main" id="{386B6FAB-0678-45B6-874C-520FA263056A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2486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4DA535C-2C74-407A-A93F-E290A4C7BF46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2486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7" name="AutoShape 4">
          <a:extLst>
            <a:ext uri="{FF2B5EF4-FFF2-40B4-BE49-F238E27FC236}">
              <a16:creationId xmlns:a16="http://schemas.microsoft.com/office/drawing/2014/main" id="{DC534974-B72B-4258-8C8F-05680AC9CF17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250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03EC3AD0-D4D2-403A-9DB3-9D82F676E548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250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9" name="AutoShape 4">
          <a:extLst>
            <a:ext uri="{FF2B5EF4-FFF2-40B4-BE49-F238E27FC236}">
              <a16:creationId xmlns:a16="http://schemas.microsoft.com/office/drawing/2014/main" id="{DEC35B5E-513F-41D9-B610-4E1FB5193A52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250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0D0481F7-C816-4922-A4B0-BB43C5C6BAD1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250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1" name="AutoShape 4">
          <a:extLst>
            <a:ext uri="{FF2B5EF4-FFF2-40B4-BE49-F238E27FC236}">
              <a16:creationId xmlns:a16="http://schemas.microsoft.com/office/drawing/2014/main" id="{D0C0A8C8-8312-4CC7-8EFC-8CE9ACFD1BDB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250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DEFF59F6-F8F6-4FE1-A6E5-EB554425195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250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33" name="AutoShape 4">
          <a:extLst>
            <a:ext uri="{FF2B5EF4-FFF2-40B4-BE49-F238E27FC236}">
              <a16:creationId xmlns:a16="http://schemas.microsoft.com/office/drawing/2014/main" id="{CADB117A-7C97-4E72-B0D6-BA7DEDDCDBBD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964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3E4CADDF-07FA-4C08-8507-0825EACF1A59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964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44"/>
  <sheetViews>
    <sheetView tabSelected="1" view="pageBreakPreview" zoomScaleNormal="100" zoomScaleSheetLayoutView="100" workbookViewId="0">
      <pane ySplit="11" topLeftCell="A12" activePane="bottomLeft" state="frozen"/>
      <selection pane="bottomLeft" activeCell="H6" sqref="H6"/>
    </sheetView>
  </sheetViews>
  <sheetFormatPr defaultColWidth="8.85546875" defaultRowHeight="12" x14ac:dyDescent="0.2"/>
  <cols>
    <col min="1" max="1" width="14.85546875" style="3" customWidth="1"/>
    <col min="2" max="2" width="6.7109375" style="2" customWidth="1"/>
    <col min="3" max="3" width="12.42578125" style="3" customWidth="1"/>
    <col min="4" max="4" width="22" style="4" customWidth="1"/>
    <col min="5" max="5" width="18.28515625" style="4" customWidth="1"/>
    <col min="6" max="6" width="18.85546875" style="4" customWidth="1"/>
    <col min="7" max="7" width="8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4.85546875" style="10" customWidth="1"/>
    <col min="22" max="22" width="17.42578125" style="10" customWidth="1"/>
    <col min="23" max="108" width="9.140625" style="10" customWidth="1"/>
    <col min="109" max="16384" width="8.85546875" style="10"/>
  </cols>
  <sheetData>
    <row r="1" spans="1:108" x14ac:dyDescent="0.2">
      <c r="A1" s="1" t="s">
        <v>56</v>
      </c>
    </row>
    <row r="2" spans="1:108" x14ac:dyDescent="0.2">
      <c r="A2" s="1" t="s">
        <v>95</v>
      </c>
    </row>
    <row r="3" spans="1:108" x14ac:dyDescent="0.2">
      <c r="A3" s="11" t="s">
        <v>4</v>
      </c>
      <c r="B3" s="11"/>
      <c r="C3" s="12" t="s">
        <v>96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108" x14ac:dyDescent="0.2">
      <c r="A4" s="18" t="s">
        <v>5</v>
      </c>
      <c r="B4" s="18"/>
      <c r="C4" s="19" t="s">
        <v>97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108" x14ac:dyDescent="0.2">
      <c r="A5" s="18" t="s">
        <v>57</v>
      </c>
      <c r="B5" s="18"/>
      <c r="C5" s="19" t="s">
        <v>98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108" ht="37.15" customHeight="1" x14ac:dyDescent="0.2">
      <c r="A6" s="123" t="s">
        <v>93</v>
      </c>
      <c r="B6" s="123"/>
      <c r="C6" s="19" t="s">
        <v>273</v>
      </c>
      <c r="D6" s="78"/>
      <c r="E6" s="78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7"/>
    </row>
    <row r="7" spans="1:108" ht="14.45" customHeight="1" x14ac:dyDescent="0.2">
      <c r="A7" s="20" t="s">
        <v>53</v>
      </c>
      <c r="B7" s="21"/>
      <c r="C7" s="14" t="s">
        <v>91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108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108" x14ac:dyDescent="0.2">
      <c r="A9" s="23"/>
      <c r="B9" s="26"/>
      <c r="C9" s="24"/>
      <c r="F9" s="27"/>
      <c r="G9" s="28"/>
      <c r="H9" s="126" t="s">
        <v>16</v>
      </c>
      <c r="I9" s="126"/>
      <c r="J9" s="126"/>
      <c r="K9" s="126"/>
      <c r="L9" s="126"/>
      <c r="M9" s="126"/>
      <c r="N9" s="126"/>
      <c r="O9" s="126"/>
      <c r="P9" s="126"/>
      <c r="Q9" s="15"/>
      <c r="R9" s="29"/>
      <c r="S9" s="29"/>
      <c r="T9" s="29"/>
    </row>
    <row r="10" spans="1:108" x14ac:dyDescent="0.2">
      <c r="A10" s="23"/>
      <c r="B10" s="30"/>
      <c r="C10" s="24"/>
      <c r="D10" s="25"/>
      <c r="E10" s="25"/>
      <c r="F10" s="25"/>
      <c r="G10" s="31"/>
      <c r="H10" s="127" t="s">
        <v>17</v>
      </c>
      <c r="I10" s="127"/>
      <c r="J10" s="127"/>
      <c r="K10" s="127" t="s">
        <v>6</v>
      </c>
      <c r="L10" s="127"/>
      <c r="M10" s="127"/>
      <c r="N10" s="127"/>
      <c r="O10" s="127"/>
      <c r="P10" s="127"/>
      <c r="Q10" s="15"/>
      <c r="R10" s="16"/>
      <c r="S10" s="16"/>
      <c r="T10" s="16"/>
    </row>
    <row r="11" spans="1:108" s="36" customFormat="1" ht="36" x14ac:dyDescent="0.25">
      <c r="A11" s="32" t="s">
        <v>7</v>
      </c>
      <c r="B11" s="33" t="s">
        <v>54</v>
      </c>
      <c r="C11" s="32" t="s">
        <v>23</v>
      </c>
      <c r="D11" s="34" t="s">
        <v>8</v>
      </c>
      <c r="E11" s="34" t="s">
        <v>64</v>
      </c>
      <c r="F11" s="34" t="s">
        <v>3</v>
      </c>
      <c r="G11" s="80" t="s">
        <v>9</v>
      </c>
      <c r="H11" s="33" t="s">
        <v>58</v>
      </c>
      <c r="I11" s="33" t="s">
        <v>0</v>
      </c>
      <c r="J11" s="33" t="s">
        <v>1</v>
      </c>
      <c r="K11" s="33" t="s">
        <v>58</v>
      </c>
      <c r="L11" s="33" t="s">
        <v>0</v>
      </c>
      <c r="M11" s="33" t="s">
        <v>1</v>
      </c>
      <c r="N11" s="33" t="s">
        <v>82</v>
      </c>
      <c r="O11" s="35" t="s">
        <v>24</v>
      </c>
      <c r="P11" s="35" t="s">
        <v>83</v>
      </c>
      <c r="Q11" s="33" t="s">
        <v>11</v>
      </c>
      <c r="R11" s="80" t="s">
        <v>12</v>
      </c>
      <c r="S11" s="80" t="s">
        <v>13</v>
      </c>
      <c r="T11" s="80" t="s">
        <v>63</v>
      </c>
      <c r="U11" s="81" t="s">
        <v>14</v>
      </c>
      <c r="V11" s="80" t="s">
        <v>15</v>
      </c>
    </row>
    <row r="12" spans="1:108" s="50" customFormat="1" ht="24" x14ac:dyDescent="0.25">
      <c r="A12" s="37" t="s">
        <v>228</v>
      </c>
      <c r="B12" s="38">
        <v>1</v>
      </c>
      <c r="C12" s="47" t="s">
        <v>187</v>
      </c>
      <c r="D12" s="47" t="s">
        <v>113</v>
      </c>
      <c r="E12" s="47" t="s">
        <v>114</v>
      </c>
      <c r="F12" s="47" t="s">
        <v>166</v>
      </c>
      <c r="G12" s="48" t="s">
        <v>146</v>
      </c>
      <c r="H12" s="39">
        <v>2</v>
      </c>
      <c r="I12" s="40">
        <v>2</v>
      </c>
      <c r="J12" s="40">
        <v>0</v>
      </c>
      <c r="K12" s="38">
        <v>26</v>
      </c>
      <c r="L12" s="38">
        <v>26</v>
      </c>
      <c r="M12" s="40">
        <v>0</v>
      </c>
      <c r="N12" s="39">
        <v>0</v>
      </c>
      <c r="O12" s="39">
        <v>0</v>
      </c>
      <c r="P12" s="41">
        <v>0</v>
      </c>
      <c r="Q12" s="39">
        <v>5</v>
      </c>
      <c r="R12" s="41" t="s">
        <v>18</v>
      </c>
      <c r="S12" s="41" t="s">
        <v>19</v>
      </c>
      <c r="T12" s="42" t="s">
        <v>159</v>
      </c>
      <c r="U12" s="43"/>
      <c r="V12" s="43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</row>
    <row r="13" spans="1:108" s="50" customFormat="1" x14ac:dyDescent="0.25">
      <c r="A13" s="37" t="s">
        <v>228</v>
      </c>
      <c r="B13" s="38">
        <v>1</v>
      </c>
      <c r="C13" s="47" t="s">
        <v>188</v>
      </c>
      <c r="D13" s="47" t="s">
        <v>134</v>
      </c>
      <c r="E13" s="47" t="s">
        <v>189</v>
      </c>
      <c r="F13" s="47" t="s">
        <v>165</v>
      </c>
      <c r="G13" s="48" t="s">
        <v>152</v>
      </c>
      <c r="H13" s="39">
        <v>2</v>
      </c>
      <c r="I13" s="40">
        <v>1</v>
      </c>
      <c r="J13" s="40">
        <v>0</v>
      </c>
      <c r="K13" s="38">
        <v>26</v>
      </c>
      <c r="L13" s="38">
        <v>13</v>
      </c>
      <c r="M13" s="40">
        <v>0</v>
      </c>
      <c r="N13" s="39">
        <v>0</v>
      </c>
      <c r="O13" s="39">
        <v>0</v>
      </c>
      <c r="P13" s="41">
        <v>0</v>
      </c>
      <c r="Q13" s="39">
        <v>4</v>
      </c>
      <c r="R13" s="39" t="s">
        <v>18</v>
      </c>
      <c r="S13" s="42" t="s">
        <v>19</v>
      </c>
      <c r="T13" s="42" t="s">
        <v>159</v>
      </c>
      <c r="U13" s="43"/>
      <c r="V13" s="43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</row>
    <row r="14" spans="1:108" s="50" customFormat="1" ht="36" x14ac:dyDescent="0.25">
      <c r="A14" s="37" t="s">
        <v>228</v>
      </c>
      <c r="B14" s="38">
        <v>1</v>
      </c>
      <c r="C14" s="47" t="s">
        <v>190</v>
      </c>
      <c r="D14" s="47" t="s">
        <v>100</v>
      </c>
      <c r="E14" s="47" t="s">
        <v>106</v>
      </c>
      <c r="F14" s="47" t="s">
        <v>178</v>
      </c>
      <c r="G14" s="48" t="s">
        <v>141</v>
      </c>
      <c r="H14" s="39">
        <v>2</v>
      </c>
      <c r="I14" s="40">
        <v>2</v>
      </c>
      <c r="J14" s="40">
        <v>0</v>
      </c>
      <c r="K14" s="38">
        <v>26</v>
      </c>
      <c r="L14" s="38">
        <v>26</v>
      </c>
      <c r="M14" s="40">
        <v>0</v>
      </c>
      <c r="N14" s="39">
        <v>0</v>
      </c>
      <c r="O14" s="39">
        <v>0</v>
      </c>
      <c r="P14" s="41">
        <v>0</v>
      </c>
      <c r="Q14" s="39">
        <v>5</v>
      </c>
      <c r="R14" s="39" t="s">
        <v>18</v>
      </c>
      <c r="S14" s="42" t="s">
        <v>19</v>
      </c>
      <c r="T14" s="42" t="s">
        <v>159</v>
      </c>
      <c r="U14" s="43"/>
      <c r="V14" s="43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</row>
    <row r="15" spans="1:108" s="50" customFormat="1" ht="24" x14ac:dyDescent="0.25">
      <c r="A15" s="37" t="s">
        <v>228</v>
      </c>
      <c r="B15" s="38">
        <v>1</v>
      </c>
      <c r="C15" s="47" t="s">
        <v>191</v>
      </c>
      <c r="D15" s="47" t="s">
        <v>101</v>
      </c>
      <c r="E15" s="47" t="s">
        <v>107</v>
      </c>
      <c r="F15" s="47" t="s">
        <v>167</v>
      </c>
      <c r="G15" s="48" t="s">
        <v>142</v>
      </c>
      <c r="H15" s="39">
        <v>1</v>
      </c>
      <c r="I15" s="40">
        <v>2</v>
      </c>
      <c r="J15" s="40">
        <v>0</v>
      </c>
      <c r="K15" s="38">
        <v>13</v>
      </c>
      <c r="L15" s="38">
        <v>26</v>
      </c>
      <c r="M15" s="40">
        <v>0</v>
      </c>
      <c r="N15" s="39">
        <v>0</v>
      </c>
      <c r="O15" s="39">
        <v>0</v>
      </c>
      <c r="P15" s="41">
        <v>0</v>
      </c>
      <c r="Q15" s="39">
        <v>4</v>
      </c>
      <c r="R15" s="39" t="s">
        <v>18</v>
      </c>
      <c r="S15" s="42" t="s">
        <v>19</v>
      </c>
      <c r="T15" s="42" t="s">
        <v>159</v>
      </c>
      <c r="U15" s="43"/>
      <c r="V15" s="43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</row>
    <row r="16" spans="1:108" s="50" customFormat="1" ht="48" x14ac:dyDescent="0.25">
      <c r="A16" s="37" t="s">
        <v>228</v>
      </c>
      <c r="B16" s="38">
        <v>1</v>
      </c>
      <c r="C16" s="47" t="s">
        <v>192</v>
      </c>
      <c r="D16" s="47" t="s">
        <v>102</v>
      </c>
      <c r="E16" s="47" t="s">
        <v>193</v>
      </c>
      <c r="F16" s="47" t="s">
        <v>168</v>
      </c>
      <c r="G16" s="48" t="s">
        <v>143</v>
      </c>
      <c r="H16" s="39">
        <v>2</v>
      </c>
      <c r="I16" s="40">
        <v>2</v>
      </c>
      <c r="J16" s="40">
        <v>0</v>
      </c>
      <c r="K16" s="38">
        <v>26</v>
      </c>
      <c r="L16" s="38">
        <v>26</v>
      </c>
      <c r="M16" s="40">
        <v>0</v>
      </c>
      <c r="N16" s="39">
        <v>0</v>
      </c>
      <c r="O16" s="39">
        <v>0</v>
      </c>
      <c r="P16" s="41">
        <v>0</v>
      </c>
      <c r="Q16" s="39">
        <v>4</v>
      </c>
      <c r="R16" s="39" t="s">
        <v>18</v>
      </c>
      <c r="S16" s="49" t="s">
        <v>62</v>
      </c>
      <c r="T16" s="42" t="s">
        <v>159</v>
      </c>
      <c r="U16" s="43"/>
      <c r="V16" s="83" t="s">
        <v>177</v>
      </c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</row>
    <row r="17" spans="1:108" s="50" customFormat="1" ht="48" x14ac:dyDescent="0.25">
      <c r="A17" s="37" t="s">
        <v>228</v>
      </c>
      <c r="B17" s="38">
        <v>1</v>
      </c>
      <c r="C17" s="47" t="s">
        <v>194</v>
      </c>
      <c r="D17" s="47" t="s">
        <v>103</v>
      </c>
      <c r="E17" s="47" t="s">
        <v>108</v>
      </c>
      <c r="F17" s="47" t="s">
        <v>195</v>
      </c>
      <c r="G17" s="48" t="s">
        <v>144</v>
      </c>
      <c r="H17" s="39">
        <v>2</v>
      </c>
      <c r="I17" s="40">
        <v>1</v>
      </c>
      <c r="J17" s="40">
        <v>0</v>
      </c>
      <c r="K17" s="38">
        <v>26</v>
      </c>
      <c r="L17" s="38">
        <v>13</v>
      </c>
      <c r="M17" s="40">
        <v>0</v>
      </c>
      <c r="N17" s="39">
        <v>0</v>
      </c>
      <c r="O17" s="39">
        <v>0</v>
      </c>
      <c r="P17" s="41">
        <v>0</v>
      </c>
      <c r="Q17" s="39">
        <v>4</v>
      </c>
      <c r="R17" s="39" t="s">
        <v>18</v>
      </c>
      <c r="S17" s="49" t="s">
        <v>62</v>
      </c>
      <c r="T17" s="42" t="s">
        <v>159</v>
      </c>
      <c r="U17" s="43"/>
      <c r="V17" s="83" t="s">
        <v>177</v>
      </c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</row>
    <row r="18" spans="1:108" s="50" customFormat="1" ht="36" x14ac:dyDescent="0.25">
      <c r="A18" s="37" t="s">
        <v>228</v>
      </c>
      <c r="B18" s="46">
        <v>1</v>
      </c>
      <c r="C18" s="47"/>
      <c r="D18" s="47" t="s">
        <v>104</v>
      </c>
      <c r="E18" s="47" t="s">
        <v>109</v>
      </c>
      <c r="F18" s="47"/>
      <c r="G18" s="48"/>
      <c r="H18" s="39">
        <v>1</v>
      </c>
      <c r="I18" s="40">
        <v>2</v>
      </c>
      <c r="J18" s="40">
        <v>0</v>
      </c>
      <c r="K18" s="38">
        <f t="shared" ref="K18:L19" si="0">H18*13</f>
        <v>13</v>
      </c>
      <c r="L18" s="38">
        <f t="shared" si="0"/>
        <v>26</v>
      </c>
      <c r="M18" s="40">
        <v>0</v>
      </c>
      <c r="N18" s="39">
        <v>0</v>
      </c>
      <c r="O18" s="39">
        <v>0</v>
      </c>
      <c r="P18" s="41">
        <v>0</v>
      </c>
      <c r="Q18" s="39">
        <v>5</v>
      </c>
      <c r="R18" s="39" t="s">
        <v>250</v>
      </c>
      <c r="S18" s="42" t="s">
        <v>21</v>
      </c>
      <c r="T18" s="49" t="s">
        <v>160</v>
      </c>
      <c r="U18" s="45"/>
      <c r="V18" s="45"/>
    </row>
    <row r="19" spans="1:108" s="50" customFormat="1" ht="36" x14ac:dyDescent="0.25">
      <c r="A19" s="37" t="s">
        <v>228</v>
      </c>
      <c r="B19" s="46">
        <v>1</v>
      </c>
      <c r="C19" s="47"/>
      <c r="D19" s="47" t="s">
        <v>104</v>
      </c>
      <c r="E19" s="47" t="s">
        <v>109</v>
      </c>
      <c r="F19" s="47"/>
      <c r="G19" s="48"/>
      <c r="H19" s="39">
        <v>2</v>
      </c>
      <c r="I19" s="39">
        <v>0</v>
      </c>
      <c r="J19" s="39">
        <v>0</v>
      </c>
      <c r="K19" s="38">
        <f t="shared" si="0"/>
        <v>26</v>
      </c>
      <c r="L19" s="38">
        <f t="shared" si="0"/>
        <v>0</v>
      </c>
      <c r="M19" s="38">
        <v>0</v>
      </c>
      <c r="N19" s="38">
        <v>0</v>
      </c>
      <c r="O19" s="38">
        <v>0</v>
      </c>
      <c r="P19" s="46">
        <v>0</v>
      </c>
      <c r="Q19" s="38">
        <v>3</v>
      </c>
      <c r="R19" s="42" t="s">
        <v>18</v>
      </c>
      <c r="S19" s="42" t="s">
        <v>21</v>
      </c>
      <c r="T19" s="49" t="s">
        <v>160</v>
      </c>
      <c r="U19" s="45"/>
      <c r="V19" s="45"/>
    </row>
    <row r="20" spans="1:108" s="50" customFormat="1" x14ac:dyDescent="0.25">
      <c r="A20" s="128" t="s">
        <v>20</v>
      </c>
      <c r="B20" s="129"/>
      <c r="C20" s="129"/>
      <c r="D20" s="129"/>
      <c r="E20" s="129"/>
      <c r="F20" s="129"/>
      <c r="G20" s="130"/>
      <c r="H20" s="51">
        <f>SUM(H12:H19)-H17</f>
        <v>12</v>
      </c>
      <c r="I20" s="51">
        <f t="shared" ref="I20:Q20" si="1">SUM(I12:I19)-I17</f>
        <v>11</v>
      </c>
      <c r="J20" s="51">
        <f t="shared" si="1"/>
        <v>0</v>
      </c>
      <c r="K20" s="51">
        <f t="shared" si="1"/>
        <v>156</v>
      </c>
      <c r="L20" s="51">
        <f t="shared" si="1"/>
        <v>143</v>
      </c>
      <c r="M20" s="51">
        <f t="shared" si="1"/>
        <v>0</v>
      </c>
      <c r="N20" s="51">
        <f t="shared" si="1"/>
        <v>0</v>
      </c>
      <c r="O20" s="51">
        <f t="shared" si="1"/>
        <v>0</v>
      </c>
      <c r="P20" s="51">
        <f t="shared" si="1"/>
        <v>0</v>
      </c>
      <c r="Q20" s="51">
        <f t="shared" si="1"/>
        <v>30</v>
      </c>
      <c r="R20" s="52"/>
      <c r="S20" s="52"/>
      <c r="T20" s="52"/>
      <c r="U20" s="79"/>
      <c r="V20" s="79"/>
    </row>
    <row r="21" spans="1:108" s="50" customFormat="1" ht="24" x14ac:dyDescent="0.25">
      <c r="A21" s="37" t="s">
        <v>228</v>
      </c>
      <c r="B21" s="46">
        <v>2</v>
      </c>
      <c r="C21" s="47" t="s">
        <v>196</v>
      </c>
      <c r="D21" s="47" t="s">
        <v>164</v>
      </c>
      <c r="E21" s="47" t="s">
        <v>197</v>
      </c>
      <c r="F21" s="47" t="s">
        <v>169</v>
      </c>
      <c r="G21" s="48" t="s">
        <v>163</v>
      </c>
      <c r="H21" s="41">
        <v>2</v>
      </c>
      <c r="I21" s="46">
        <v>2</v>
      </c>
      <c r="J21" s="46">
        <v>0</v>
      </c>
      <c r="K21" s="46">
        <v>26</v>
      </c>
      <c r="L21" s="46">
        <v>26</v>
      </c>
      <c r="M21" s="46">
        <v>0</v>
      </c>
      <c r="N21" s="41">
        <v>0</v>
      </c>
      <c r="O21" s="41">
        <v>0</v>
      </c>
      <c r="P21" s="41">
        <v>0</v>
      </c>
      <c r="Q21" s="41">
        <v>4</v>
      </c>
      <c r="R21" s="41" t="s">
        <v>18</v>
      </c>
      <c r="S21" s="41" t="s">
        <v>19</v>
      </c>
      <c r="T21" s="49" t="s">
        <v>159</v>
      </c>
      <c r="U21" s="45"/>
      <c r="V21" s="45"/>
    </row>
    <row r="22" spans="1:108" s="50" customFormat="1" ht="24" x14ac:dyDescent="0.25">
      <c r="A22" s="37" t="s">
        <v>228</v>
      </c>
      <c r="B22" s="46">
        <v>2</v>
      </c>
      <c r="C22" s="47" t="s">
        <v>198</v>
      </c>
      <c r="D22" s="47" t="s">
        <v>199</v>
      </c>
      <c r="E22" s="47" t="s">
        <v>200</v>
      </c>
      <c r="F22" s="47" t="s">
        <v>178</v>
      </c>
      <c r="G22" s="48" t="s">
        <v>141</v>
      </c>
      <c r="H22" s="41">
        <v>0</v>
      </c>
      <c r="I22" s="46">
        <v>2</v>
      </c>
      <c r="J22" s="46">
        <v>0</v>
      </c>
      <c r="K22" s="46">
        <v>0</v>
      </c>
      <c r="L22" s="46">
        <v>26</v>
      </c>
      <c r="M22" s="46">
        <v>0</v>
      </c>
      <c r="N22" s="41">
        <v>0</v>
      </c>
      <c r="O22" s="41">
        <v>0</v>
      </c>
      <c r="P22" s="41">
        <v>0</v>
      </c>
      <c r="Q22" s="41">
        <v>5</v>
      </c>
      <c r="R22" s="39" t="s">
        <v>250</v>
      </c>
      <c r="S22" s="41" t="s">
        <v>19</v>
      </c>
      <c r="T22" s="49" t="s">
        <v>159</v>
      </c>
      <c r="U22" s="45"/>
      <c r="V22" s="45"/>
    </row>
    <row r="23" spans="1:108" s="50" customFormat="1" x14ac:dyDescent="0.25">
      <c r="A23" s="37" t="s">
        <v>228</v>
      </c>
      <c r="B23" s="46">
        <v>2</v>
      </c>
      <c r="C23" s="47" t="s">
        <v>201</v>
      </c>
      <c r="D23" s="47" t="s">
        <v>110</v>
      </c>
      <c r="E23" s="47" t="s">
        <v>111</v>
      </c>
      <c r="F23" s="47" t="s">
        <v>202</v>
      </c>
      <c r="G23" s="48" t="s">
        <v>145</v>
      </c>
      <c r="H23" s="41">
        <v>2</v>
      </c>
      <c r="I23" s="46">
        <v>2</v>
      </c>
      <c r="J23" s="46">
        <v>0</v>
      </c>
      <c r="K23" s="46">
        <v>26</v>
      </c>
      <c r="L23" s="46">
        <v>26</v>
      </c>
      <c r="M23" s="46">
        <v>0</v>
      </c>
      <c r="N23" s="41">
        <v>0</v>
      </c>
      <c r="O23" s="41">
        <v>0</v>
      </c>
      <c r="P23" s="41">
        <v>0</v>
      </c>
      <c r="Q23" s="41">
        <v>5</v>
      </c>
      <c r="R23" s="39" t="s">
        <v>250</v>
      </c>
      <c r="S23" s="41" t="s">
        <v>19</v>
      </c>
      <c r="T23" s="49" t="s">
        <v>159</v>
      </c>
      <c r="U23" s="45"/>
      <c r="V23" s="45"/>
    </row>
    <row r="24" spans="1:108" s="50" customFormat="1" x14ac:dyDescent="0.25">
      <c r="A24" s="37" t="s">
        <v>228</v>
      </c>
      <c r="B24" s="46">
        <v>2</v>
      </c>
      <c r="C24" s="47" t="s">
        <v>203</v>
      </c>
      <c r="D24" s="47" t="s">
        <v>112</v>
      </c>
      <c r="E24" s="47" t="s">
        <v>204</v>
      </c>
      <c r="F24" s="47" t="s">
        <v>178</v>
      </c>
      <c r="G24" s="48" t="s">
        <v>141</v>
      </c>
      <c r="H24" s="41">
        <v>2</v>
      </c>
      <c r="I24" s="46">
        <v>2</v>
      </c>
      <c r="J24" s="46">
        <v>0</v>
      </c>
      <c r="K24" s="46">
        <v>26</v>
      </c>
      <c r="L24" s="46">
        <v>26</v>
      </c>
      <c r="M24" s="46">
        <v>0</v>
      </c>
      <c r="N24" s="41">
        <v>0</v>
      </c>
      <c r="O24" s="41">
        <v>0</v>
      </c>
      <c r="P24" s="41">
        <v>0</v>
      </c>
      <c r="Q24" s="41">
        <v>5</v>
      </c>
      <c r="R24" s="41" t="s">
        <v>18</v>
      </c>
      <c r="S24" s="41" t="s">
        <v>19</v>
      </c>
      <c r="T24" s="49" t="s">
        <v>159</v>
      </c>
      <c r="U24" s="45"/>
      <c r="V24" s="45"/>
    </row>
    <row r="25" spans="1:108" s="50" customFormat="1" x14ac:dyDescent="0.25">
      <c r="A25" s="37" t="s">
        <v>228</v>
      </c>
      <c r="B25" s="46">
        <v>2</v>
      </c>
      <c r="C25" s="47" t="s">
        <v>205</v>
      </c>
      <c r="D25" s="47" t="s">
        <v>153</v>
      </c>
      <c r="E25" s="47" t="s">
        <v>206</v>
      </c>
      <c r="F25" s="47" t="s">
        <v>170</v>
      </c>
      <c r="G25" s="48" t="s">
        <v>154</v>
      </c>
      <c r="H25" s="41">
        <v>2</v>
      </c>
      <c r="I25" s="46">
        <v>2</v>
      </c>
      <c r="J25" s="46">
        <v>0</v>
      </c>
      <c r="K25" s="46">
        <v>26</v>
      </c>
      <c r="L25" s="46">
        <v>26</v>
      </c>
      <c r="M25" s="46">
        <v>0</v>
      </c>
      <c r="N25" s="41">
        <v>0</v>
      </c>
      <c r="O25" s="41">
        <v>0</v>
      </c>
      <c r="P25" s="41">
        <v>0</v>
      </c>
      <c r="Q25" s="41">
        <v>5</v>
      </c>
      <c r="R25" s="41" t="s">
        <v>18</v>
      </c>
      <c r="S25" s="41" t="s">
        <v>19</v>
      </c>
      <c r="T25" s="49" t="s">
        <v>159</v>
      </c>
      <c r="U25" s="45"/>
      <c r="V25" s="45"/>
    </row>
    <row r="26" spans="1:108" s="50" customFormat="1" ht="36" x14ac:dyDescent="0.25">
      <c r="A26" s="37" t="s">
        <v>228</v>
      </c>
      <c r="B26" s="46">
        <v>2</v>
      </c>
      <c r="C26" s="47" t="s">
        <v>207</v>
      </c>
      <c r="D26" s="47" t="s">
        <v>99</v>
      </c>
      <c r="E26" s="47" t="s">
        <v>105</v>
      </c>
      <c r="F26" s="47" t="s">
        <v>171</v>
      </c>
      <c r="G26" s="48" t="s">
        <v>140</v>
      </c>
      <c r="H26" s="41">
        <v>2</v>
      </c>
      <c r="I26" s="46">
        <v>0</v>
      </c>
      <c r="J26" s="46">
        <v>0</v>
      </c>
      <c r="K26" s="46">
        <v>26</v>
      </c>
      <c r="L26" s="46">
        <v>0</v>
      </c>
      <c r="M26" s="46">
        <v>0</v>
      </c>
      <c r="N26" s="41">
        <v>0</v>
      </c>
      <c r="O26" s="41">
        <v>0</v>
      </c>
      <c r="P26" s="41">
        <v>0</v>
      </c>
      <c r="Q26" s="41">
        <v>4</v>
      </c>
      <c r="R26" s="39" t="s">
        <v>18</v>
      </c>
      <c r="S26" s="42" t="s">
        <v>19</v>
      </c>
      <c r="T26" s="49" t="s">
        <v>159</v>
      </c>
      <c r="U26" s="45"/>
      <c r="V26" s="45"/>
    </row>
    <row r="27" spans="1:108" s="14" customFormat="1" x14ac:dyDescent="0.25">
      <c r="A27" s="128" t="s">
        <v>20</v>
      </c>
      <c r="B27" s="129"/>
      <c r="C27" s="129"/>
      <c r="D27" s="129"/>
      <c r="E27" s="129"/>
      <c r="F27" s="129"/>
      <c r="G27" s="130"/>
      <c r="H27" s="53">
        <f>SUM(H21:H26)</f>
        <v>10</v>
      </c>
      <c r="I27" s="53">
        <f t="shared" ref="I27:Q27" si="2">SUM(I21:I26)</f>
        <v>10</v>
      </c>
      <c r="J27" s="53">
        <f t="shared" si="2"/>
        <v>0</v>
      </c>
      <c r="K27" s="53">
        <f t="shared" si="2"/>
        <v>130</v>
      </c>
      <c r="L27" s="53">
        <f t="shared" si="2"/>
        <v>130</v>
      </c>
      <c r="M27" s="53">
        <f t="shared" si="2"/>
        <v>0</v>
      </c>
      <c r="N27" s="53">
        <f t="shared" si="2"/>
        <v>0</v>
      </c>
      <c r="O27" s="53">
        <f t="shared" si="2"/>
        <v>0</v>
      </c>
      <c r="P27" s="53">
        <f t="shared" si="2"/>
        <v>0</v>
      </c>
      <c r="Q27" s="53">
        <f t="shared" si="2"/>
        <v>28</v>
      </c>
      <c r="R27" s="52"/>
      <c r="S27" s="52"/>
      <c r="T27" s="52"/>
      <c r="U27" s="79"/>
      <c r="V27" s="79"/>
    </row>
    <row r="28" spans="1:108" s="50" customFormat="1" ht="24" x14ac:dyDescent="0.25">
      <c r="A28" s="37" t="s">
        <v>228</v>
      </c>
      <c r="B28" s="46">
        <v>3</v>
      </c>
      <c r="C28" s="47" t="s">
        <v>208</v>
      </c>
      <c r="D28" s="47" t="s">
        <v>209</v>
      </c>
      <c r="E28" s="47" t="s">
        <v>210</v>
      </c>
      <c r="F28" s="47" t="s">
        <v>178</v>
      </c>
      <c r="G28" s="48" t="s">
        <v>141</v>
      </c>
      <c r="H28" s="41">
        <v>0</v>
      </c>
      <c r="I28" s="49">
        <v>2</v>
      </c>
      <c r="J28" s="49">
        <v>0</v>
      </c>
      <c r="K28" s="46">
        <v>0</v>
      </c>
      <c r="L28" s="46">
        <v>26</v>
      </c>
      <c r="M28" s="46">
        <v>0</v>
      </c>
      <c r="N28" s="41">
        <v>0</v>
      </c>
      <c r="O28" s="46">
        <v>0</v>
      </c>
      <c r="P28" s="46">
        <v>0</v>
      </c>
      <c r="Q28" s="46">
        <v>5</v>
      </c>
      <c r="R28" s="39" t="s">
        <v>250</v>
      </c>
      <c r="S28" s="41" t="s">
        <v>19</v>
      </c>
      <c r="T28" s="49" t="s">
        <v>159</v>
      </c>
      <c r="U28" s="47"/>
      <c r="V28" s="45"/>
    </row>
    <row r="29" spans="1:108" s="50" customFormat="1" ht="24" x14ac:dyDescent="0.25">
      <c r="A29" s="37" t="s">
        <v>228</v>
      </c>
      <c r="B29" s="46">
        <v>3</v>
      </c>
      <c r="C29" s="47" t="s">
        <v>211</v>
      </c>
      <c r="D29" s="47" t="s">
        <v>115</v>
      </c>
      <c r="E29" s="47" t="s">
        <v>116</v>
      </c>
      <c r="F29" s="47" t="s">
        <v>178</v>
      </c>
      <c r="G29" s="48" t="s">
        <v>141</v>
      </c>
      <c r="H29" s="41">
        <v>2</v>
      </c>
      <c r="I29" s="49">
        <v>2</v>
      </c>
      <c r="J29" s="49">
        <v>0</v>
      </c>
      <c r="K29" s="46">
        <v>26</v>
      </c>
      <c r="L29" s="46">
        <v>26</v>
      </c>
      <c r="M29" s="46">
        <v>0</v>
      </c>
      <c r="N29" s="41">
        <v>0</v>
      </c>
      <c r="O29" s="46">
        <v>0</v>
      </c>
      <c r="P29" s="46">
        <v>0</v>
      </c>
      <c r="Q29" s="46">
        <v>6</v>
      </c>
      <c r="R29" s="41" t="s">
        <v>18</v>
      </c>
      <c r="S29" s="41" t="s">
        <v>19</v>
      </c>
      <c r="T29" s="49" t="s">
        <v>159</v>
      </c>
      <c r="U29" s="47"/>
      <c r="V29" s="45"/>
    </row>
    <row r="30" spans="1:108" s="50" customFormat="1" ht="24" x14ac:dyDescent="0.25">
      <c r="A30" s="37" t="s">
        <v>228</v>
      </c>
      <c r="B30" s="46">
        <v>3</v>
      </c>
      <c r="C30" s="47" t="s">
        <v>212</v>
      </c>
      <c r="D30" s="47" t="s">
        <v>117</v>
      </c>
      <c r="E30" s="47" t="s">
        <v>118</v>
      </c>
      <c r="F30" s="47" t="s">
        <v>178</v>
      </c>
      <c r="G30" s="48" t="s">
        <v>141</v>
      </c>
      <c r="H30" s="41">
        <v>2</v>
      </c>
      <c r="I30" s="49">
        <v>1</v>
      </c>
      <c r="J30" s="49">
        <v>0</v>
      </c>
      <c r="K30" s="46">
        <v>26</v>
      </c>
      <c r="L30" s="46">
        <v>13</v>
      </c>
      <c r="M30" s="46">
        <v>0</v>
      </c>
      <c r="N30" s="41">
        <v>0</v>
      </c>
      <c r="O30" s="46">
        <v>0</v>
      </c>
      <c r="P30" s="46">
        <v>0</v>
      </c>
      <c r="Q30" s="46">
        <v>5</v>
      </c>
      <c r="R30" s="41" t="s">
        <v>18</v>
      </c>
      <c r="S30" s="41" t="s">
        <v>19</v>
      </c>
      <c r="T30" s="49" t="s">
        <v>159</v>
      </c>
      <c r="U30" s="47"/>
      <c r="V30" s="45"/>
    </row>
    <row r="31" spans="1:108" s="50" customFormat="1" ht="24" x14ac:dyDescent="0.25">
      <c r="A31" s="37" t="s">
        <v>228</v>
      </c>
      <c r="B31" s="46">
        <v>3</v>
      </c>
      <c r="C31" s="47" t="s">
        <v>213</v>
      </c>
      <c r="D31" s="47" t="s">
        <v>119</v>
      </c>
      <c r="E31" s="47" t="s">
        <v>120</v>
      </c>
      <c r="F31" s="47" t="s">
        <v>172</v>
      </c>
      <c r="G31" s="48" t="s">
        <v>147</v>
      </c>
      <c r="H31" s="41">
        <v>2</v>
      </c>
      <c r="I31" s="49">
        <v>2</v>
      </c>
      <c r="J31" s="49">
        <v>0</v>
      </c>
      <c r="K31" s="46">
        <v>26</v>
      </c>
      <c r="L31" s="46">
        <v>26</v>
      </c>
      <c r="M31" s="46">
        <v>0</v>
      </c>
      <c r="N31" s="41">
        <v>0</v>
      </c>
      <c r="O31" s="46">
        <v>0</v>
      </c>
      <c r="P31" s="46">
        <v>0</v>
      </c>
      <c r="Q31" s="46">
        <v>6</v>
      </c>
      <c r="R31" s="41" t="s">
        <v>18</v>
      </c>
      <c r="S31" s="41" t="s">
        <v>19</v>
      </c>
      <c r="T31" s="49" t="s">
        <v>159</v>
      </c>
      <c r="U31" s="47"/>
      <c r="V31" s="45"/>
    </row>
    <row r="32" spans="1:108" s="50" customFormat="1" x14ac:dyDescent="0.25">
      <c r="A32" s="37" t="s">
        <v>228</v>
      </c>
      <c r="B32" s="46">
        <v>3</v>
      </c>
      <c r="C32" s="47" t="s">
        <v>214</v>
      </c>
      <c r="D32" s="47" t="s">
        <v>121</v>
      </c>
      <c r="E32" s="47" t="s">
        <v>122</v>
      </c>
      <c r="F32" s="47" t="s">
        <v>173</v>
      </c>
      <c r="G32" s="48" t="s">
        <v>148</v>
      </c>
      <c r="H32" s="41">
        <v>2</v>
      </c>
      <c r="I32" s="49">
        <v>0</v>
      </c>
      <c r="J32" s="49">
        <v>0</v>
      </c>
      <c r="K32" s="46">
        <v>26</v>
      </c>
      <c r="L32" s="46">
        <v>0</v>
      </c>
      <c r="M32" s="46">
        <v>0</v>
      </c>
      <c r="N32" s="41">
        <v>0</v>
      </c>
      <c r="O32" s="46">
        <v>0</v>
      </c>
      <c r="P32" s="46">
        <v>0</v>
      </c>
      <c r="Q32" s="46">
        <v>4</v>
      </c>
      <c r="R32" s="41" t="s">
        <v>18</v>
      </c>
      <c r="S32" s="41" t="s">
        <v>19</v>
      </c>
      <c r="T32" s="49" t="s">
        <v>159</v>
      </c>
      <c r="U32" s="47"/>
      <c r="V32" s="45"/>
    </row>
    <row r="33" spans="1:22" s="50" customFormat="1" ht="36" x14ac:dyDescent="0.25">
      <c r="A33" s="37" t="s">
        <v>228</v>
      </c>
      <c r="B33" s="46">
        <v>3</v>
      </c>
      <c r="C33" s="47" t="s">
        <v>215</v>
      </c>
      <c r="D33" s="47" t="s">
        <v>123</v>
      </c>
      <c r="E33" s="47" t="s">
        <v>124</v>
      </c>
      <c r="F33" s="47" t="s">
        <v>174</v>
      </c>
      <c r="G33" s="48" t="s">
        <v>149</v>
      </c>
      <c r="H33" s="41">
        <v>2</v>
      </c>
      <c r="I33" s="49">
        <v>1</v>
      </c>
      <c r="J33" s="49">
        <v>0</v>
      </c>
      <c r="K33" s="46">
        <v>26</v>
      </c>
      <c r="L33" s="46">
        <v>13</v>
      </c>
      <c r="M33" s="46">
        <v>0</v>
      </c>
      <c r="N33" s="41">
        <v>0</v>
      </c>
      <c r="O33" s="46">
        <v>0</v>
      </c>
      <c r="P33" s="46">
        <v>0</v>
      </c>
      <c r="Q33" s="46">
        <v>5</v>
      </c>
      <c r="R33" s="41" t="s">
        <v>18</v>
      </c>
      <c r="S33" s="41" t="s">
        <v>19</v>
      </c>
      <c r="T33" s="49" t="s">
        <v>159</v>
      </c>
      <c r="U33" s="47"/>
      <c r="V33" s="45"/>
    </row>
    <row r="34" spans="1:22" s="50" customFormat="1" x14ac:dyDescent="0.25">
      <c r="A34" s="128" t="s">
        <v>20</v>
      </c>
      <c r="B34" s="129"/>
      <c r="C34" s="129"/>
      <c r="D34" s="129"/>
      <c r="E34" s="129"/>
      <c r="F34" s="129"/>
      <c r="G34" s="130"/>
      <c r="H34" s="53">
        <f>SUM(H28:H33)</f>
        <v>10</v>
      </c>
      <c r="I34" s="53">
        <f t="shared" ref="I34:Q34" si="3">SUM(I28:I33)</f>
        <v>8</v>
      </c>
      <c r="J34" s="53">
        <f t="shared" si="3"/>
        <v>0</v>
      </c>
      <c r="K34" s="53">
        <f t="shared" si="3"/>
        <v>130</v>
      </c>
      <c r="L34" s="53">
        <f t="shared" si="3"/>
        <v>104</v>
      </c>
      <c r="M34" s="53">
        <f t="shared" si="3"/>
        <v>0</v>
      </c>
      <c r="N34" s="53">
        <f t="shared" si="3"/>
        <v>0</v>
      </c>
      <c r="O34" s="53">
        <f t="shared" si="3"/>
        <v>0</v>
      </c>
      <c r="P34" s="53">
        <f t="shared" si="3"/>
        <v>0</v>
      </c>
      <c r="Q34" s="53">
        <f t="shared" si="3"/>
        <v>31</v>
      </c>
      <c r="R34" s="52"/>
      <c r="S34" s="52"/>
      <c r="T34" s="52"/>
      <c r="U34" s="79"/>
      <c r="V34" s="79"/>
    </row>
    <row r="35" spans="1:22" s="50" customFormat="1" ht="36" x14ac:dyDescent="0.25">
      <c r="A35" s="37" t="s">
        <v>228</v>
      </c>
      <c r="B35" s="46">
        <v>4</v>
      </c>
      <c r="C35" s="47" t="s">
        <v>216</v>
      </c>
      <c r="D35" s="47" t="s">
        <v>125</v>
      </c>
      <c r="E35" s="47" t="s">
        <v>217</v>
      </c>
      <c r="F35" s="47" t="s">
        <v>175</v>
      </c>
      <c r="G35" s="48" t="s">
        <v>150</v>
      </c>
      <c r="H35" s="41">
        <v>2</v>
      </c>
      <c r="I35" s="49">
        <v>2</v>
      </c>
      <c r="J35" s="49">
        <v>0</v>
      </c>
      <c r="K35" s="46">
        <v>26</v>
      </c>
      <c r="L35" s="46">
        <v>26</v>
      </c>
      <c r="M35" s="46">
        <v>0</v>
      </c>
      <c r="N35" s="41">
        <v>0</v>
      </c>
      <c r="O35" s="46">
        <v>0</v>
      </c>
      <c r="P35" s="46">
        <v>0</v>
      </c>
      <c r="Q35" s="46">
        <v>5</v>
      </c>
      <c r="R35" s="41" t="s">
        <v>18</v>
      </c>
      <c r="S35" s="49" t="s">
        <v>19</v>
      </c>
      <c r="T35" s="49" t="s">
        <v>159</v>
      </c>
      <c r="U35" s="45"/>
      <c r="V35" s="45"/>
    </row>
    <row r="36" spans="1:22" s="50" customFormat="1" ht="24" x14ac:dyDescent="0.25">
      <c r="A36" s="37" t="s">
        <v>228</v>
      </c>
      <c r="B36" s="46">
        <v>4</v>
      </c>
      <c r="C36" s="47" t="s">
        <v>218</v>
      </c>
      <c r="D36" s="47" t="s">
        <v>219</v>
      </c>
      <c r="E36" s="47" t="s">
        <v>220</v>
      </c>
      <c r="F36" s="47" t="s">
        <v>178</v>
      </c>
      <c r="G36" s="48" t="s">
        <v>141</v>
      </c>
      <c r="H36" s="41">
        <v>0</v>
      </c>
      <c r="I36" s="49">
        <v>2</v>
      </c>
      <c r="J36" s="49">
        <v>0</v>
      </c>
      <c r="K36" s="46">
        <v>0</v>
      </c>
      <c r="L36" s="46">
        <v>26</v>
      </c>
      <c r="M36" s="46">
        <v>0</v>
      </c>
      <c r="N36" s="41">
        <v>0</v>
      </c>
      <c r="O36" s="46">
        <v>0</v>
      </c>
      <c r="P36" s="46">
        <v>0</v>
      </c>
      <c r="Q36" s="46">
        <v>5</v>
      </c>
      <c r="R36" s="39" t="s">
        <v>250</v>
      </c>
      <c r="S36" s="49" t="s">
        <v>19</v>
      </c>
      <c r="T36" s="49" t="s">
        <v>159</v>
      </c>
      <c r="U36" s="45"/>
      <c r="V36" s="45"/>
    </row>
    <row r="37" spans="1:22" s="50" customFormat="1" ht="24" x14ac:dyDescent="0.25">
      <c r="A37" s="37" t="s">
        <v>228</v>
      </c>
      <c r="B37" s="46">
        <v>4</v>
      </c>
      <c r="C37" s="47" t="s">
        <v>221</v>
      </c>
      <c r="D37" s="47" t="s">
        <v>126</v>
      </c>
      <c r="E37" s="47" t="s">
        <v>127</v>
      </c>
      <c r="F37" s="47" t="s">
        <v>178</v>
      </c>
      <c r="G37" s="48" t="s">
        <v>141</v>
      </c>
      <c r="H37" s="41">
        <v>1</v>
      </c>
      <c r="I37" s="49">
        <v>2</v>
      </c>
      <c r="J37" s="49">
        <v>0</v>
      </c>
      <c r="K37" s="46">
        <v>13</v>
      </c>
      <c r="L37" s="46">
        <v>26</v>
      </c>
      <c r="M37" s="46">
        <v>0</v>
      </c>
      <c r="N37" s="41">
        <v>0</v>
      </c>
      <c r="O37" s="46">
        <v>0</v>
      </c>
      <c r="P37" s="46">
        <v>0</v>
      </c>
      <c r="Q37" s="46">
        <v>5</v>
      </c>
      <c r="R37" s="39" t="s">
        <v>250</v>
      </c>
      <c r="S37" s="49" t="s">
        <v>19</v>
      </c>
      <c r="T37" s="49" t="s">
        <v>159</v>
      </c>
      <c r="U37" s="45"/>
      <c r="V37" s="45"/>
    </row>
    <row r="38" spans="1:22" s="50" customFormat="1" ht="24" x14ac:dyDescent="0.25">
      <c r="A38" s="37" t="s">
        <v>228</v>
      </c>
      <c r="B38" s="46">
        <v>4</v>
      </c>
      <c r="C38" s="47" t="s">
        <v>222</v>
      </c>
      <c r="D38" s="47" t="s">
        <v>128</v>
      </c>
      <c r="E38" s="47" t="s">
        <v>129</v>
      </c>
      <c r="F38" s="47" t="s">
        <v>176</v>
      </c>
      <c r="G38" s="48" t="s">
        <v>151</v>
      </c>
      <c r="H38" s="41">
        <v>2</v>
      </c>
      <c r="I38" s="49">
        <v>1</v>
      </c>
      <c r="J38" s="49">
        <v>0</v>
      </c>
      <c r="K38" s="46">
        <v>26</v>
      </c>
      <c r="L38" s="46">
        <v>13</v>
      </c>
      <c r="M38" s="46">
        <v>0</v>
      </c>
      <c r="N38" s="41">
        <v>0</v>
      </c>
      <c r="O38" s="46">
        <v>0</v>
      </c>
      <c r="P38" s="46">
        <v>0</v>
      </c>
      <c r="Q38" s="46">
        <v>6</v>
      </c>
      <c r="R38" s="41" t="s">
        <v>18</v>
      </c>
      <c r="S38" s="49" t="s">
        <v>19</v>
      </c>
      <c r="T38" s="49" t="s">
        <v>159</v>
      </c>
      <c r="U38" s="45"/>
      <c r="V38" s="45"/>
    </row>
    <row r="39" spans="1:22" s="50" customFormat="1" ht="24" x14ac:dyDescent="0.25">
      <c r="A39" s="37" t="s">
        <v>228</v>
      </c>
      <c r="B39" s="46">
        <v>4</v>
      </c>
      <c r="C39" s="47" t="s">
        <v>223</v>
      </c>
      <c r="D39" s="47" t="s">
        <v>130</v>
      </c>
      <c r="E39" s="47" t="s">
        <v>131</v>
      </c>
      <c r="F39" s="47" t="s">
        <v>176</v>
      </c>
      <c r="G39" s="48" t="s">
        <v>151</v>
      </c>
      <c r="H39" s="41">
        <v>2</v>
      </c>
      <c r="I39" s="49">
        <v>2</v>
      </c>
      <c r="J39" s="49">
        <v>0</v>
      </c>
      <c r="K39" s="46">
        <v>26</v>
      </c>
      <c r="L39" s="46">
        <v>26</v>
      </c>
      <c r="M39" s="46">
        <v>0</v>
      </c>
      <c r="N39" s="41">
        <v>0</v>
      </c>
      <c r="O39" s="46">
        <v>0</v>
      </c>
      <c r="P39" s="46">
        <v>0</v>
      </c>
      <c r="Q39" s="46">
        <v>5</v>
      </c>
      <c r="R39" s="41" t="s">
        <v>18</v>
      </c>
      <c r="S39" s="49" t="s">
        <v>19</v>
      </c>
      <c r="T39" s="49" t="s">
        <v>159</v>
      </c>
      <c r="U39" s="45"/>
      <c r="V39" s="45"/>
    </row>
    <row r="40" spans="1:22" s="50" customFormat="1" ht="48" x14ac:dyDescent="0.25">
      <c r="A40" s="37" t="s">
        <v>228</v>
      </c>
      <c r="B40" s="46">
        <v>4</v>
      </c>
      <c r="C40" s="47" t="s">
        <v>224</v>
      </c>
      <c r="D40" s="47" t="s">
        <v>132</v>
      </c>
      <c r="E40" s="47" t="s">
        <v>133</v>
      </c>
      <c r="F40" s="47" t="s">
        <v>172</v>
      </c>
      <c r="G40" s="48" t="s">
        <v>147</v>
      </c>
      <c r="H40" s="41">
        <v>2</v>
      </c>
      <c r="I40" s="49">
        <v>1</v>
      </c>
      <c r="J40" s="49">
        <v>0</v>
      </c>
      <c r="K40" s="46">
        <v>26</v>
      </c>
      <c r="L40" s="46">
        <v>13</v>
      </c>
      <c r="M40" s="46">
        <v>0</v>
      </c>
      <c r="N40" s="41">
        <v>0</v>
      </c>
      <c r="O40" s="46">
        <v>0</v>
      </c>
      <c r="P40" s="46">
        <v>0</v>
      </c>
      <c r="Q40" s="46">
        <v>5</v>
      </c>
      <c r="R40" s="41" t="s">
        <v>18</v>
      </c>
      <c r="S40" s="49" t="s">
        <v>62</v>
      </c>
      <c r="T40" s="49" t="s">
        <v>159</v>
      </c>
      <c r="U40" s="45"/>
      <c r="V40" s="83" t="s">
        <v>177</v>
      </c>
    </row>
    <row r="41" spans="1:22" s="50" customFormat="1" ht="48" x14ac:dyDescent="0.25">
      <c r="A41" s="37" t="s">
        <v>228</v>
      </c>
      <c r="B41" s="46">
        <v>4</v>
      </c>
      <c r="C41" s="47" t="s">
        <v>225</v>
      </c>
      <c r="D41" s="47" t="s">
        <v>155</v>
      </c>
      <c r="E41" s="47" t="s">
        <v>156</v>
      </c>
      <c r="F41" s="47" t="s">
        <v>226</v>
      </c>
      <c r="G41" s="48" t="s">
        <v>139</v>
      </c>
      <c r="H41" s="41">
        <v>2</v>
      </c>
      <c r="I41" s="49">
        <v>0</v>
      </c>
      <c r="J41" s="49">
        <v>0</v>
      </c>
      <c r="K41" s="46">
        <v>26</v>
      </c>
      <c r="L41" s="46">
        <v>0</v>
      </c>
      <c r="M41" s="46">
        <v>0</v>
      </c>
      <c r="N41" s="41">
        <v>0</v>
      </c>
      <c r="O41" s="46">
        <v>0</v>
      </c>
      <c r="P41" s="46">
        <v>0</v>
      </c>
      <c r="Q41" s="46">
        <v>5</v>
      </c>
      <c r="R41" s="41" t="s">
        <v>18</v>
      </c>
      <c r="S41" s="49" t="s">
        <v>62</v>
      </c>
      <c r="T41" s="49" t="s">
        <v>159</v>
      </c>
      <c r="U41" s="45"/>
      <c r="V41" s="83" t="s">
        <v>177</v>
      </c>
    </row>
    <row r="42" spans="1:22" s="50" customFormat="1" x14ac:dyDescent="0.25">
      <c r="A42" s="128" t="s">
        <v>20</v>
      </c>
      <c r="B42" s="129"/>
      <c r="C42" s="129"/>
      <c r="D42" s="129"/>
      <c r="E42" s="129"/>
      <c r="F42" s="129"/>
      <c r="G42" s="130"/>
      <c r="H42" s="53">
        <f>SUM(H35:H40)</f>
        <v>9</v>
      </c>
      <c r="I42" s="53">
        <f t="shared" ref="I42:Q42" si="4">SUM(I35:I40)</f>
        <v>10</v>
      </c>
      <c r="J42" s="53">
        <f t="shared" si="4"/>
        <v>0</v>
      </c>
      <c r="K42" s="53">
        <f t="shared" si="4"/>
        <v>117</v>
      </c>
      <c r="L42" s="53">
        <f t="shared" si="4"/>
        <v>130</v>
      </c>
      <c r="M42" s="53">
        <f t="shared" si="4"/>
        <v>0</v>
      </c>
      <c r="N42" s="53">
        <f t="shared" si="4"/>
        <v>0</v>
      </c>
      <c r="O42" s="53">
        <f t="shared" si="4"/>
        <v>0</v>
      </c>
      <c r="P42" s="53">
        <f t="shared" si="4"/>
        <v>0</v>
      </c>
      <c r="Q42" s="53">
        <f t="shared" si="4"/>
        <v>31</v>
      </c>
      <c r="R42" s="52"/>
      <c r="S42" s="52"/>
      <c r="T42" s="52"/>
      <c r="U42" s="79"/>
      <c r="V42" s="79"/>
    </row>
    <row r="43" spans="1:22" s="14" customFormat="1" x14ac:dyDescent="0.25">
      <c r="A43" s="124" t="s">
        <v>22</v>
      </c>
      <c r="B43" s="125"/>
      <c r="C43" s="125"/>
      <c r="D43" s="125"/>
      <c r="E43" s="125"/>
      <c r="F43" s="125"/>
      <c r="G43" s="125"/>
      <c r="H43" s="53">
        <f t="shared" ref="H43:Q43" si="5">H20+H27+H34+H42</f>
        <v>41</v>
      </c>
      <c r="I43" s="53">
        <f t="shared" si="5"/>
        <v>39</v>
      </c>
      <c r="J43" s="53">
        <f t="shared" si="5"/>
        <v>0</v>
      </c>
      <c r="K43" s="53">
        <f t="shared" si="5"/>
        <v>533</v>
      </c>
      <c r="L43" s="53">
        <f t="shared" si="5"/>
        <v>507</v>
      </c>
      <c r="M43" s="53">
        <f t="shared" si="5"/>
        <v>0</v>
      </c>
      <c r="N43" s="53">
        <f t="shared" si="5"/>
        <v>0</v>
      </c>
      <c r="O43" s="53">
        <f t="shared" si="5"/>
        <v>0</v>
      </c>
      <c r="P43" s="53">
        <f t="shared" si="5"/>
        <v>0</v>
      </c>
      <c r="Q43" s="53">
        <f t="shared" si="5"/>
        <v>120</v>
      </c>
      <c r="R43" s="55"/>
      <c r="S43" s="55"/>
      <c r="T43" s="55"/>
      <c r="U43" s="79"/>
      <c r="V43" s="79"/>
    </row>
    <row r="44" spans="1:22" s="56" customFormat="1" x14ac:dyDescent="0.25">
      <c r="A44" s="56" t="s">
        <v>157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8"/>
      <c r="S44" s="58"/>
      <c r="T44" s="58"/>
    </row>
  </sheetData>
  <sheetProtection algorithmName="SHA-512" hashValue="pvTMKM5OGXvJTfRnPRRG/E6fbutnpoVlnQcn8ocJ5OXq+UN9No2VEdxUX1odcq0HrKl7vAuRrhTBPxyZKE4zZQ==" saltValue="JGDpkSVJfd6RPPUqEcL9Ew==" spinCount="100000" sheet="1" objects="1" scenarios="1" selectLockedCells="1" selectUnlockedCells="1"/>
  <sortState xmlns:xlrd2="http://schemas.microsoft.com/office/spreadsheetml/2017/richdata2" ref="A35:DD41">
    <sortCondition ref="D35:D41"/>
  </sortState>
  <mergeCells count="9">
    <mergeCell ref="A6:B6"/>
    <mergeCell ref="A43:G43"/>
    <mergeCell ref="H9:P9"/>
    <mergeCell ref="K10:P10"/>
    <mergeCell ref="A42:G42"/>
    <mergeCell ref="A34:G34"/>
    <mergeCell ref="H10:J10"/>
    <mergeCell ref="A27:G27"/>
    <mergeCell ref="A20:G20"/>
  </mergeCells>
  <pageMargins left="0.23622047244094491" right="0.23622047244094491" top="0.74803149606299213" bottom="0.74803149606299213" header="0.31496062992125984" footer="0.31496062992125984"/>
  <pageSetup paperSize="9" scale="7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4"/>
  <sheetViews>
    <sheetView view="pageBreakPreview" zoomScaleNormal="100" zoomScaleSheetLayoutView="100" workbookViewId="0">
      <pane ySplit="11" topLeftCell="A12" activePane="bottomLeft" state="frozen"/>
      <selection pane="bottomLeft" activeCell="C7" sqref="C7"/>
    </sheetView>
  </sheetViews>
  <sheetFormatPr defaultColWidth="9.140625" defaultRowHeight="12" x14ac:dyDescent="0.2"/>
  <cols>
    <col min="1" max="1" width="15.28515625" style="93" customWidth="1"/>
    <col min="2" max="2" width="8.85546875" style="85" customWidth="1"/>
    <col min="3" max="3" width="12.7109375" style="85" customWidth="1"/>
    <col min="4" max="4" width="24.7109375" style="86" customWidth="1"/>
    <col min="5" max="5" width="26.5703125" style="86" customWidth="1"/>
    <col min="6" max="6" width="19.28515625" style="87" customWidth="1"/>
    <col min="7" max="7" width="10.140625" style="87" hidden="1" customWidth="1"/>
    <col min="8" max="8" width="5.7109375" style="88" customWidth="1"/>
    <col min="9" max="9" width="4.7109375" style="88" customWidth="1"/>
    <col min="10" max="10" width="4.85546875" style="88" customWidth="1"/>
    <col min="11" max="11" width="5.5703125" style="88" customWidth="1"/>
    <col min="12" max="12" width="5" style="88" customWidth="1"/>
    <col min="13" max="13" width="5.28515625" style="88" customWidth="1"/>
    <col min="14" max="14" width="7.7109375" style="7" customWidth="1"/>
    <col min="15" max="15" width="8.140625" style="88" customWidth="1"/>
    <col min="16" max="16" width="6.7109375" style="88" customWidth="1"/>
    <col min="17" max="17" width="6.42578125" style="89" customWidth="1"/>
    <col min="18" max="18" width="7.85546875" style="90" customWidth="1"/>
    <col min="19" max="19" width="8.7109375" style="90" customWidth="1"/>
    <col min="20" max="20" width="9.42578125" style="90" customWidth="1"/>
    <col min="21" max="21" width="11.42578125" style="87" customWidth="1"/>
    <col min="22" max="22" width="10.28515625" style="60" customWidth="1"/>
    <col min="23" max="16384" width="9.140625" style="10"/>
  </cols>
  <sheetData>
    <row r="1" spans="1:22" x14ac:dyDescent="0.2">
      <c r="A1" s="84" t="s">
        <v>88</v>
      </c>
    </row>
    <row r="2" spans="1:22" x14ac:dyDescent="0.2">
      <c r="A2" s="84" t="s">
        <v>135</v>
      </c>
    </row>
    <row r="3" spans="1:22" x14ac:dyDescent="0.2">
      <c r="A3" s="11" t="s">
        <v>25</v>
      </c>
      <c r="B3" s="11"/>
      <c r="C3" s="61" t="s">
        <v>227</v>
      </c>
      <c r="D3" s="10"/>
      <c r="E3" s="61"/>
      <c r="F3" s="62"/>
      <c r="H3" s="63"/>
      <c r="I3" s="63"/>
      <c r="J3" s="63"/>
      <c r="K3" s="63"/>
      <c r="L3" s="63"/>
      <c r="M3" s="63"/>
      <c r="N3" s="63"/>
      <c r="O3" s="63"/>
      <c r="P3" s="63"/>
      <c r="Q3" s="64"/>
      <c r="R3" s="65"/>
      <c r="S3" s="65"/>
      <c r="T3" s="65"/>
    </row>
    <row r="4" spans="1:22" x14ac:dyDescent="0.2">
      <c r="A4" s="18" t="s">
        <v>55</v>
      </c>
      <c r="B4" s="11"/>
      <c r="C4" s="19" t="s">
        <v>136</v>
      </c>
      <c r="D4" s="10"/>
      <c r="E4" s="66"/>
      <c r="F4" s="62"/>
      <c r="H4" s="63"/>
      <c r="I4" s="63"/>
      <c r="J4" s="63"/>
      <c r="K4" s="63"/>
      <c r="L4" s="63"/>
      <c r="M4" s="63"/>
      <c r="N4" s="63"/>
      <c r="O4" s="63"/>
      <c r="P4" s="63"/>
      <c r="Q4" s="64"/>
      <c r="R4" s="65"/>
      <c r="S4" s="65"/>
      <c r="T4" s="65"/>
    </row>
    <row r="5" spans="1:22" x14ac:dyDescent="0.2">
      <c r="A5" s="123" t="s">
        <v>89</v>
      </c>
      <c r="B5" s="123"/>
      <c r="C5" s="19" t="s">
        <v>137</v>
      </c>
      <c r="D5" s="61"/>
      <c r="E5" s="61"/>
      <c r="F5" s="62"/>
      <c r="G5" s="91"/>
      <c r="H5" s="63"/>
      <c r="I5" s="63"/>
      <c r="J5" s="63"/>
      <c r="K5" s="63"/>
      <c r="L5" s="63"/>
      <c r="M5" s="63"/>
      <c r="N5" s="63"/>
      <c r="O5" s="63"/>
      <c r="P5" s="63"/>
      <c r="Q5" s="64"/>
      <c r="R5" s="65"/>
      <c r="S5" s="65"/>
      <c r="T5" s="65"/>
    </row>
    <row r="6" spans="1:22" ht="25.15" customHeight="1" x14ac:dyDescent="0.2">
      <c r="A6" s="123" t="s">
        <v>94</v>
      </c>
      <c r="B6" s="123"/>
      <c r="C6" s="19" t="s">
        <v>273</v>
      </c>
      <c r="D6" s="61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64"/>
      <c r="R6" s="65"/>
      <c r="S6" s="65"/>
      <c r="T6" s="65"/>
    </row>
    <row r="7" spans="1:22" x14ac:dyDescent="0.2">
      <c r="A7" s="67" t="s">
        <v>90</v>
      </c>
      <c r="B7" s="67"/>
      <c r="C7" s="19" t="s">
        <v>92</v>
      </c>
      <c r="D7" s="61"/>
      <c r="E7" s="61"/>
      <c r="F7" s="62"/>
      <c r="G7" s="91"/>
      <c r="H7" s="63"/>
      <c r="I7" s="63"/>
      <c r="J7" s="63"/>
      <c r="K7" s="63"/>
      <c r="L7" s="63"/>
      <c r="M7" s="63"/>
      <c r="N7" s="63"/>
      <c r="O7" s="63"/>
      <c r="P7" s="63"/>
      <c r="Q7" s="64"/>
      <c r="R7" s="65"/>
      <c r="S7" s="65"/>
      <c r="T7" s="65"/>
    </row>
    <row r="8" spans="1:22" x14ac:dyDescent="0.2">
      <c r="A8" s="67"/>
      <c r="B8" s="67"/>
      <c r="C8" s="19"/>
      <c r="D8" s="61"/>
      <c r="E8" s="61"/>
      <c r="F8" s="62"/>
      <c r="G8" s="91"/>
      <c r="H8" s="63"/>
      <c r="I8" s="63"/>
      <c r="J8" s="63"/>
      <c r="K8" s="63"/>
      <c r="L8" s="63"/>
      <c r="M8" s="63"/>
      <c r="N8" s="63"/>
      <c r="O8" s="63"/>
      <c r="P8" s="63"/>
      <c r="Q8" s="64"/>
      <c r="R8" s="65"/>
      <c r="S8" s="65"/>
      <c r="T8" s="65"/>
    </row>
    <row r="9" spans="1:22" x14ac:dyDescent="0.2">
      <c r="A9" s="68"/>
      <c r="B9" s="64"/>
      <c r="C9" s="64"/>
      <c r="D9" s="68"/>
      <c r="E9" s="68"/>
      <c r="F9" s="68"/>
      <c r="G9" s="92"/>
      <c r="H9" s="136" t="s">
        <v>26</v>
      </c>
      <c r="I9" s="136"/>
      <c r="J9" s="136"/>
      <c r="K9" s="137"/>
      <c r="L9" s="137"/>
      <c r="M9" s="137"/>
      <c r="N9" s="137"/>
      <c r="O9" s="138"/>
      <c r="P9" s="138"/>
      <c r="Q9" s="64"/>
      <c r="R9" s="69"/>
      <c r="S9" s="69"/>
      <c r="T9" s="69"/>
      <c r="V9" s="69"/>
    </row>
    <row r="10" spans="1:22" x14ac:dyDescent="0.2">
      <c r="B10" s="63"/>
      <c r="C10" s="63"/>
      <c r="D10" s="62"/>
      <c r="E10" s="62"/>
      <c r="F10" s="62"/>
      <c r="H10" s="131" t="s">
        <v>27</v>
      </c>
      <c r="I10" s="131"/>
      <c r="J10" s="131"/>
      <c r="K10" s="131" t="s">
        <v>28</v>
      </c>
      <c r="L10" s="131"/>
      <c r="M10" s="131"/>
      <c r="N10" s="131"/>
      <c r="O10" s="135"/>
      <c r="P10" s="135"/>
      <c r="Q10" s="64"/>
      <c r="R10" s="65"/>
      <c r="S10" s="65"/>
      <c r="T10" s="65"/>
    </row>
    <row r="11" spans="1:22" s="13" customFormat="1" ht="36" x14ac:dyDescent="0.25">
      <c r="A11" s="94" t="s">
        <v>29</v>
      </c>
      <c r="B11" s="95" t="s">
        <v>30</v>
      </c>
      <c r="C11" s="95" t="s">
        <v>31</v>
      </c>
      <c r="D11" s="96" t="s">
        <v>32</v>
      </c>
      <c r="E11" s="96" t="s">
        <v>33</v>
      </c>
      <c r="F11" s="96" t="s">
        <v>34</v>
      </c>
      <c r="G11" s="97" t="s">
        <v>35</v>
      </c>
      <c r="H11" s="95" t="s">
        <v>36</v>
      </c>
      <c r="I11" s="95" t="s">
        <v>37</v>
      </c>
      <c r="J11" s="95" t="s">
        <v>47</v>
      </c>
      <c r="K11" s="95" t="s">
        <v>36</v>
      </c>
      <c r="L11" s="95" t="s">
        <v>37</v>
      </c>
      <c r="M11" s="95" t="s">
        <v>47</v>
      </c>
      <c r="N11" s="70" t="s">
        <v>86</v>
      </c>
      <c r="O11" s="95" t="s">
        <v>79</v>
      </c>
      <c r="P11" s="95" t="s">
        <v>65</v>
      </c>
      <c r="Q11" s="95" t="s">
        <v>38</v>
      </c>
      <c r="R11" s="97" t="s">
        <v>39</v>
      </c>
      <c r="S11" s="97" t="s">
        <v>40</v>
      </c>
      <c r="T11" s="97" t="s">
        <v>76</v>
      </c>
      <c r="U11" s="96" t="s">
        <v>41</v>
      </c>
      <c r="V11" s="97" t="s">
        <v>42</v>
      </c>
    </row>
    <row r="12" spans="1:22" s="44" customFormat="1" ht="24" x14ac:dyDescent="0.25">
      <c r="A12" s="98" t="s">
        <v>229</v>
      </c>
      <c r="B12" s="38">
        <v>1</v>
      </c>
      <c r="C12" s="47" t="s">
        <v>187</v>
      </c>
      <c r="D12" s="47" t="s">
        <v>113</v>
      </c>
      <c r="E12" s="47" t="s">
        <v>114</v>
      </c>
      <c r="F12" s="47" t="s">
        <v>166</v>
      </c>
      <c r="G12" s="48" t="s">
        <v>146</v>
      </c>
      <c r="H12" s="41">
        <v>2</v>
      </c>
      <c r="I12" s="46">
        <v>2</v>
      </c>
      <c r="J12" s="46">
        <v>0</v>
      </c>
      <c r="K12" s="46">
        <v>26</v>
      </c>
      <c r="L12" s="46">
        <v>26</v>
      </c>
      <c r="M12" s="46">
        <v>0</v>
      </c>
      <c r="N12" s="46">
        <v>0</v>
      </c>
      <c r="O12" s="41">
        <v>0</v>
      </c>
      <c r="P12" s="41">
        <v>0</v>
      </c>
      <c r="Q12" s="41">
        <v>5</v>
      </c>
      <c r="R12" s="41" t="s">
        <v>43</v>
      </c>
      <c r="S12" s="73" t="s">
        <v>49</v>
      </c>
      <c r="T12" s="99" t="s">
        <v>161</v>
      </c>
      <c r="U12" s="100"/>
      <c r="V12" s="40"/>
    </row>
    <row r="13" spans="1:22" s="50" customFormat="1" ht="24" x14ac:dyDescent="0.25">
      <c r="A13" s="98" t="s">
        <v>229</v>
      </c>
      <c r="B13" s="38">
        <v>1</v>
      </c>
      <c r="C13" s="47" t="s">
        <v>188</v>
      </c>
      <c r="D13" s="47" t="s">
        <v>134</v>
      </c>
      <c r="E13" s="47" t="s">
        <v>189</v>
      </c>
      <c r="F13" s="47" t="s">
        <v>165</v>
      </c>
      <c r="G13" s="48" t="s">
        <v>152</v>
      </c>
      <c r="H13" s="39">
        <v>2</v>
      </c>
      <c r="I13" s="40">
        <v>1</v>
      </c>
      <c r="J13" s="40">
        <v>0</v>
      </c>
      <c r="K13" s="38">
        <f t="shared" ref="K13:L17" si="0">H13*13</f>
        <v>26</v>
      </c>
      <c r="L13" s="38">
        <f t="shared" si="0"/>
        <v>13</v>
      </c>
      <c r="M13" s="40">
        <v>0</v>
      </c>
      <c r="N13" s="39">
        <v>0</v>
      </c>
      <c r="O13" s="39">
        <v>0</v>
      </c>
      <c r="P13" s="41">
        <v>0</v>
      </c>
      <c r="Q13" s="39">
        <v>4</v>
      </c>
      <c r="R13" s="39" t="s">
        <v>43</v>
      </c>
      <c r="S13" s="101" t="s">
        <v>49</v>
      </c>
      <c r="T13" s="99" t="s">
        <v>161</v>
      </c>
      <c r="U13" s="100"/>
      <c r="V13" s="40"/>
    </row>
    <row r="14" spans="1:22" s="50" customFormat="1" ht="36" x14ac:dyDescent="0.25">
      <c r="A14" s="98" t="s">
        <v>229</v>
      </c>
      <c r="B14" s="46">
        <v>1</v>
      </c>
      <c r="C14" s="47" t="s">
        <v>190</v>
      </c>
      <c r="D14" s="47" t="s">
        <v>100</v>
      </c>
      <c r="E14" s="47" t="s">
        <v>106</v>
      </c>
      <c r="F14" s="47" t="s">
        <v>178</v>
      </c>
      <c r="G14" s="48" t="s">
        <v>141</v>
      </c>
      <c r="H14" s="39">
        <v>2</v>
      </c>
      <c r="I14" s="40">
        <v>2</v>
      </c>
      <c r="J14" s="40">
        <v>0</v>
      </c>
      <c r="K14" s="38">
        <f t="shared" si="0"/>
        <v>26</v>
      </c>
      <c r="L14" s="38">
        <f t="shared" si="0"/>
        <v>26</v>
      </c>
      <c r="M14" s="40">
        <v>0</v>
      </c>
      <c r="N14" s="39">
        <v>0</v>
      </c>
      <c r="O14" s="39">
        <v>0</v>
      </c>
      <c r="P14" s="41">
        <v>0</v>
      </c>
      <c r="Q14" s="39">
        <v>5</v>
      </c>
      <c r="R14" s="41" t="s">
        <v>43</v>
      </c>
      <c r="S14" s="73" t="s">
        <v>49</v>
      </c>
      <c r="T14" s="71" t="s">
        <v>161</v>
      </c>
      <c r="U14" s="48"/>
      <c r="V14" s="49"/>
    </row>
    <row r="15" spans="1:22" s="50" customFormat="1" ht="24" x14ac:dyDescent="0.25">
      <c r="A15" s="98" t="s">
        <v>229</v>
      </c>
      <c r="B15" s="46">
        <v>1</v>
      </c>
      <c r="C15" s="47" t="s">
        <v>191</v>
      </c>
      <c r="D15" s="47" t="s">
        <v>101</v>
      </c>
      <c r="E15" s="47" t="s">
        <v>107</v>
      </c>
      <c r="F15" s="47" t="s">
        <v>167</v>
      </c>
      <c r="G15" s="48" t="s">
        <v>142</v>
      </c>
      <c r="H15" s="39">
        <v>1</v>
      </c>
      <c r="I15" s="40">
        <v>2</v>
      </c>
      <c r="J15" s="40">
        <v>0</v>
      </c>
      <c r="K15" s="38">
        <f t="shared" si="0"/>
        <v>13</v>
      </c>
      <c r="L15" s="38">
        <f t="shared" si="0"/>
        <v>26</v>
      </c>
      <c r="M15" s="40">
        <v>0</v>
      </c>
      <c r="N15" s="39">
        <v>0</v>
      </c>
      <c r="O15" s="39">
        <v>0</v>
      </c>
      <c r="P15" s="41">
        <v>0</v>
      </c>
      <c r="Q15" s="39">
        <v>4</v>
      </c>
      <c r="R15" s="41" t="s">
        <v>43</v>
      </c>
      <c r="S15" s="73" t="s">
        <v>49</v>
      </c>
      <c r="T15" s="71" t="s">
        <v>161</v>
      </c>
      <c r="U15" s="48"/>
      <c r="V15" s="49"/>
    </row>
    <row r="16" spans="1:22" s="44" customFormat="1" ht="24" x14ac:dyDescent="0.25">
      <c r="A16" s="98" t="s">
        <v>229</v>
      </c>
      <c r="B16" s="46">
        <v>1</v>
      </c>
      <c r="C16" s="47" t="s">
        <v>192</v>
      </c>
      <c r="D16" s="47" t="s">
        <v>102</v>
      </c>
      <c r="E16" s="47" t="s">
        <v>193</v>
      </c>
      <c r="F16" s="47" t="s">
        <v>168</v>
      </c>
      <c r="G16" s="48" t="s">
        <v>143</v>
      </c>
      <c r="H16" s="39">
        <v>2</v>
      </c>
      <c r="I16" s="40">
        <v>2</v>
      </c>
      <c r="J16" s="40">
        <v>0</v>
      </c>
      <c r="K16" s="38">
        <f t="shared" si="0"/>
        <v>26</v>
      </c>
      <c r="L16" s="38">
        <f t="shared" si="0"/>
        <v>26</v>
      </c>
      <c r="M16" s="40">
        <v>0</v>
      </c>
      <c r="N16" s="39">
        <v>0</v>
      </c>
      <c r="O16" s="39">
        <v>0</v>
      </c>
      <c r="P16" s="41">
        <v>0</v>
      </c>
      <c r="Q16" s="39">
        <v>4</v>
      </c>
      <c r="R16" s="41" t="s">
        <v>43</v>
      </c>
      <c r="S16" s="73" t="s">
        <v>75</v>
      </c>
      <c r="T16" s="71" t="s">
        <v>161</v>
      </c>
      <c r="U16" s="48"/>
      <c r="V16" s="49"/>
    </row>
    <row r="17" spans="1:22" s="50" customFormat="1" ht="24" x14ac:dyDescent="0.25">
      <c r="A17" s="98" t="s">
        <v>229</v>
      </c>
      <c r="B17" s="46">
        <v>1</v>
      </c>
      <c r="C17" s="47" t="s">
        <v>194</v>
      </c>
      <c r="D17" s="47" t="s">
        <v>103</v>
      </c>
      <c r="E17" s="47" t="s">
        <v>108</v>
      </c>
      <c r="F17" s="47" t="s">
        <v>195</v>
      </c>
      <c r="G17" s="48" t="s">
        <v>144</v>
      </c>
      <c r="H17" s="39">
        <v>2</v>
      </c>
      <c r="I17" s="40">
        <v>1</v>
      </c>
      <c r="J17" s="40">
        <v>0</v>
      </c>
      <c r="K17" s="38">
        <f t="shared" si="0"/>
        <v>26</v>
      </c>
      <c r="L17" s="38">
        <f t="shared" si="0"/>
        <v>13</v>
      </c>
      <c r="M17" s="40">
        <v>0</v>
      </c>
      <c r="N17" s="39">
        <v>0</v>
      </c>
      <c r="O17" s="39">
        <v>0</v>
      </c>
      <c r="P17" s="41">
        <v>0</v>
      </c>
      <c r="Q17" s="39">
        <v>4</v>
      </c>
      <c r="R17" s="41" t="s">
        <v>43</v>
      </c>
      <c r="S17" s="73" t="s">
        <v>75</v>
      </c>
      <c r="T17" s="71" t="s">
        <v>161</v>
      </c>
      <c r="U17" s="48"/>
      <c r="V17" s="49"/>
    </row>
    <row r="18" spans="1:22" s="50" customFormat="1" ht="24" x14ac:dyDescent="0.25">
      <c r="A18" s="98" t="s">
        <v>229</v>
      </c>
      <c r="B18" s="46">
        <v>1</v>
      </c>
      <c r="C18" s="47"/>
      <c r="D18" s="106" t="s">
        <v>104</v>
      </c>
      <c r="E18" s="106" t="s">
        <v>109</v>
      </c>
      <c r="F18" s="47"/>
      <c r="G18" s="54"/>
      <c r="H18" s="39">
        <v>1</v>
      </c>
      <c r="I18" s="40">
        <v>2</v>
      </c>
      <c r="J18" s="40">
        <v>0</v>
      </c>
      <c r="K18" s="38">
        <f t="shared" ref="K18:L19" si="1">H18*13</f>
        <v>13</v>
      </c>
      <c r="L18" s="38">
        <f t="shared" si="1"/>
        <v>26</v>
      </c>
      <c r="M18" s="40">
        <v>0</v>
      </c>
      <c r="N18" s="39">
        <v>0</v>
      </c>
      <c r="O18" s="39">
        <v>0</v>
      </c>
      <c r="P18" s="41">
        <v>0</v>
      </c>
      <c r="Q18" s="39">
        <v>5</v>
      </c>
      <c r="R18" s="39" t="s">
        <v>44</v>
      </c>
      <c r="S18" s="73" t="s">
        <v>50</v>
      </c>
      <c r="T18" s="71" t="s">
        <v>162</v>
      </c>
      <c r="U18" s="48"/>
      <c r="V18" s="49"/>
    </row>
    <row r="19" spans="1:22" s="50" customFormat="1" ht="24" x14ac:dyDescent="0.25">
      <c r="A19" s="98" t="s">
        <v>229</v>
      </c>
      <c r="B19" s="46">
        <v>1</v>
      </c>
      <c r="C19" s="47"/>
      <c r="D19" s="106" t="s">
        <v>104</v>
      </c>
      <c r="E19" s="106" t="s">
        <v>109</v>
      </c>
      <c r="F19" s="47"/>
      <c r="G19" s="54"/>
      <c r="H19" s="39">
        <v>2</v>
      </c>
      <c r="I19" s="39">
        <v>0</v>
      </c>
      <c r="J19" s="39">
        <v>0</v>
      </c>
      <c r="K19" s="38">
        <f t="shared" si="1"/>
        <v>26</v>
      </c>
      <c r="L19" s="38">
        <f t="shared" si="1"/>
        <v>0</v>
      </c>
      <c r="M19" s="38">
        <v>0</v>
      </c>
      <c r="N19" s="38">
        <v>0</v>
      </c>
      <c r="O19" s="38">
        <v>0</v>
      </c>
      <c r="P19" s="46">
        <v>0</v>
      </c>
      <c r="Q19" s="38">
        <v>3</v>
      </c>
      <c r="R19" s="49" t="s">
        <v>43</v>
      </c>
      <c r="S19" s="73" t="s">
        <v>50</v>
      </c>
      <c r="T19" s="71" t="s">
        <v>162</v>
      </c>
      <c r="U19" s="48"/>
      <c r="V19" s="49"/>
    </row>
    <row r="20" spans="1:22" s="50" customFormat="1" ht="15" customHeight="1" x14ac:dyDescent="0.25">
      <c r="A20" s="132" t="s">
        <v>48</v>
      </c>
      <c r="B20" s="133"/>
      <c r="C20" s="133"/>
      <c r="D20" s="133"/>
      <c r="E20" s="133"/>
      <c r="F20" s="133"/>
      <c r="G20" s="134"/>
      <c r="H20" s="51">
        <f>SUM(H12:H19)-H17</f>
        <v>12</v>
      </c>
      <c r="I20" s="51">
        <f t="shared" ref="I20:Q20" si="2">SUM(I12:I19)-I17</f>
        <v>11</v>
      </c>
      <c r="J20" s="51">
        <f t="shared" si="2"/>
        <v>0</v>
      </c>
      <c r="K20" s="51">
        <f t="shared" si="2"/>
        <v>156</v>
      </c>
      <c r="L20" s="51">
        <f t="shared" si="2"/>
        <v>143</v>
      </c>
      <c r="M20" s="51">
        <f t="shared" si="2"/>
        <v>0</v>
      </c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30</v>
      </c>
      <c r="R20" s="55"/>
      <c r="S20" s="55"/>
      <c r="T20" s="55"/>
      <c r="U20" s="72"/>
      <c r="V20" s="55"/>
    </row>
    <row r="21" spans="1:22" s="50" customFormat="1" ht="24" x14ac:dyDescent="0.25">
      <c r="A21" s="98" t="s">
        <v>229</v>
      </c>
      <c r="B21" s="46">
        <v>2</v>
      </c>
      <c r="C21" s="47" t="s">
        <v>196</v>
      </c>
      <c r="D21" s="47" t="s">
        <v>164</v>
      </c>
      <c r="E21" s="47" t="s">
        <v>197</v>
      </c>
      <c r="F21" s="47" t="s">
        <v>169</v>
      </c>
      <c r="G21" s="48" t="s">
        <v>163</v>
      </c>
      <c r="H21" s="41">
        <v>2</v>
      </c>
      <c r="I21" s="46">
        <v>2</v>
      </c>
      <c r="J21" s="46">
        <v>0</v>
      </c>
      <c r="K21" s="46">
        <v>26</v>
      </c>
      <c r="L21" s="46">
        <v>26</v>
      </c>
      <c r="M21" s="46">
        <v>0</v>
      </c>
      <c r="N21" s="46">
        <v>0</v>
      </c>
      <c r="O21" s="41">
        <v>0</v>
      </c>
      <c r="P21" s="41">
        <v>0</v>
      </c>
      <c r="Q21" s="41">
        <v>4</v>
      </c>
      <c r="R21" s="41" t="s">
        <v>43</v>
      </c>
      <c r="S21" s="71" t="s">
        <v>49</v>
      </c>
      <c r="T21" s="99" t="s">
        <v>161</v>
      </c>
      <c r="U21" s="48"/>
      <c r="V21" s="49"/>
    </row>
    <row r="22" spans="1:22" s="50" customFormat="1" ht="24" x14ac:dyDescent="0.25">
      <c r="A22" s="98" t="s">
        <v>229</v>
      </c>
      <c r="B22" s="46">
        <v>2</v>
      </c>
      <c r="C22" s="47" t="s">
        <v>198</v>
      </c>
      <c r="D22" s="47" t="s">
        <v>199</v>
      </c>
      <c r="E22" s="47" t="s">
        <v>200</v>
      </c>
      <c r="F22" s="47" t="s">
        <v>178</v>
      </c>
      <c r="G22" s="48" t="s">
        <v>141</v>
      </c>
      <c r="H22" s="41">
        <v>0</v>
      </c>
      <c r="I22" s="46">
        <v>2</v>
      </c>
      <c r="J22" s="46">
        <v>0</v>
      </c>
      <c r="K22" s="46">
        <v>0</v>
      </c>
      <c r="L22" s="46">
        <v>26</v>
      </c>
      <c r="M22" s="46">
        <v>0</v>
      </c>
      <c r="N22" s="46">
        <v>0</v>
      </c>
      <c r="O22" s="41">
        <v>0</v>
      </c>
      <c r="P22" s="41">
        <v>0</v>
      </c>
      <c r="Q22" s="41">
        <v>5</v>
      </c>
      <c r="R22" s="39" t="s">
        <v>44</v>
      </c>
      <c r="S22" s="71" t="s">
        <v>49</v>
      </c>
      <c r="T22" s="99" t="s">
        <v>161</v>
      </c>
      <c r="U22" s="48"/>
      <c r="V22" s="49"/>
    </row>
    <row r="23" spans="1:22" s="50" customFormat="1" ht="24" x14ac:dyDescent="0.25">
      <c r="A23" s="98" t="s">
        <v>229</v>
      </c>
      <c r="B23" s="46">
        <v>2</v>
      </c>
      <c r="C23" s="47" t="s">
        <v>201</v>
      </c>
      <c r="D23" s="47" t="s">
        <v>110</v>
      </c>
      <c r="E23" s="47" t="s">
        <v>111</v>
      </c>
      <c r="F23" s="47" t="s">
        <v>202</v>
      </c>
      <c r="G23" s="48" t="s">
        <v>145</v>
      </c>
      <c r="H23" s="41">
        <v>2</v>
      </c>
      <c r="I23" s="46">
        <v>2</v>
      </c>
      <c r="J23" s="46">
        <v>0</v>
      </c>
      <c r="K23" s="46">
        <v>26</v>
      </c>
      <c r="L23" s="46">
        <v>26</v>
      </c>
      <c r="M23" s="46">
        <v>0</v>
      </c>
      <c r="N23" s="46">
        <v>0</v>
      </c>
      <c r="O23" s="41">
        <v>0</v>
      </c>
      <c r="P23" s="41">
        <v>0</v>
      </c>
      <c r="Q23" s="41">
        <v>5</v>
      </c>
      <c r="R23" s="39" t="s">
        <v>44</v>
      </c>
      <c r="S23" s="71" t="s">
        <v>49</v>
      </c>
      <c r="T23" s="99" t="s">
        <v>161</v>
      </c>
      <c r="U23" s="48"/>
      <c r="V23" s="49"/>
    </row>
    <row r="24" spans="1:22" s="50" customFormat="1" ht="24" x14ac:dyDescent="0.25">
      <c r="A24" s="98" t="s">
        <v>229</v>
      </c>
      <c r="B24" s="46">
        <v>2</v>
      </c>
      <c r="C24" s="47" t="s">
        <v>203</v>
      </c>
      <c r="D24" s="47" t="s">
        <v>112</v>
      </c>
      <c r="E24" s="47" t="s">
        <v>204</v>
      </c>
      <c r="F24" s="47" t="s">
        <v>178</v>
      </c>
      <c r="G24" s="48" t="s">
        <v>141</v>
      </c>
      <c r="H24" s="41">
        <v>2</v>
      </c>
      <c r="I24" s="46">
        <v>2</v>
      </c>
      <c r="J24" s="46">
        <v>0</v>
      </c>
      <c r="K24" s="46">
        <v>26</v>
      </c>
      <c r="L24" s="46">
        <v>26</v>
      </c>
      <c r="M24" s="46">
        <v>0</v>
      </c>
      <c r="N24" s="46">
        <v>0</v>
      </c>
      <c r="O24" s="41">
        <v>0</v>
      </c>
      <c r="P24" s="41">
        <v>0</v>
      </c>
      <c r="Q24" s="41">
        <v>5</v>
      </c>
      <c r="R24" s="41" t="s">
        <v>43</v>
      </c>
      <c r="S24" s="71" t="s">
        <v>49</v>
      </c>
      <c r="T24" s="99" t="s">
        <v>161</v>
      </c>
      <c r="U24" s="47"/>
      <c r="V24" s="49"/>
    </row>
    <row r="25" spans="1:22" s="50" customFormat="1" ht="24" x14ac:dyDescent="0.25">
      <c r="A25" s="98" t="s">
        <v>229</v>
      </c>
      <c r="B25" s="46">
        <v>2</v>
      </c>
      <c r="C25" s="47" t="s">
        <v>205</v>
      </c>
      <c r="D25" s="47" t="s">
        <v>153</v>
      </c>
      <c r="E25" s="47" t="s">
        <v>206</v>
      </c>
      <c r="F25" s="47" t="s">
        <v>170</v>
      </c>
      <c r="G25" s="48" t="s">
        <v>154</v>
      </c>
      <c r="H25" s="41">
        <v>2</v>
      </c>
      <c r="I25" s="46">
        <v>2</v>
      </c>
      <c r="J25" s="46">
        <v>0</v>
      </c>
      <c r="K25" s="46">
        <v>26</v>
      </c>
      <c r="L25" s="46">
        <v>26</v>
      </c>
      <c r="M25" s="46">
        <v>0</v>
      </c>
      <c r="N25" s="46">
        <v>0</v>
      </c>
      <c r="O25" s="41">
        <v>0</v>
      </c>
      <c r="P25" s="41">
        <v>0</v>
      </c>
      <c r="Q25" s="41">
        <v>5</v>
      </c>
      <c r="R25" s="41" t="s">
        <v>43</v>
      </c>
      <c r="S25" s="71" t="s">
        <v>49</v>
      </c>
      <c r="T25" s="99" t="s">
        <v>161</v>
      </c>
      <c r="U25" s="47"/>
      <c r="V25" s="49"/>
    </row>
    <row r="26" spans="1:22" s="50" customFormat="1" ht="22.15" customHeight="1" x14ac:dyDescent="0.25">
      <c r="A26" s="98" t="s">
        <v>229</v>
      </c>
      <c r="B26" s="46">
        <v>2</v>
      </c>
      <c r="C26" s="47" t="s">
        <v>207</v>
      </c>
      <c r="D26" s="47" t="s">
        <v>99</v>
      </c>
      <c r="E26" s="47" t="s">
        <v>105</v>
      </c>
      <c r="F26" s="47" t="s">
        <v>171</v>
      </c>
      <c r="G26" s="48" t="s">
        <v>140</v>
      </c>
      <c r="H26" s="39">
        <v>2</v>
      </c>
      <c r="I26" s="40">
        <v>0</v>
      </c>
      <c r="J26" s="40">
        <v>0</v>
      </c>
      <c r="K26" s="38">
        <f>H26*13</f>
        <v>26</v>
      </c>
      <c r="L26" s="38">
        <f>I26*13</f>
        <v>0</v>
      </c>
      <c r="M26" s="40">
        <v>0</v>
      </c>
      <c r="N26" s="39">
        <v>0</v>
      </c>
      <c r="O26" s="39">
        <v>0</v>
      </c>
      <c r="P26" s="41">
        <v>0</v>
      </c>
      <c r="Q26" s="39">
        <v>4</v>
      </c>
      <c r="R26" s="41" t="s">
        <v>43</v>
      </c>
      <c r="S26" s="99" t="s">
        <v>49</v>
      </c>
      <c r="T26" s="99" t="s">
        <v>161</v>
      </c>
      <c r="U26" s="48"/>
      <c r="V26" s="49"/>
    </row>
    <row r="27" spans="1:22" s="50" customFormat="1" x14ac:dyDescent="0.25">
      <c r="A27" s="132" t="s">
        <v>48</v>
      </c>
      <c r="B27" s="133"/>
      <c r="C27" s="133"/>
      <c r="D27" s="133"/>
      <c r="E27" s="133"/>
      <c r="F27" s="133"/>
      <c r="G27" s="134"/>
      <c r="H27" s="51">
        <f>SUM(H21:H26)</f>
        <v>10</v>
      </c>
      <c r="I27" s="51">
        <f t="shared" ref="I27:Q27" si="3">SUM(I21:I26)</f>
        <v>10</v>
      </c>
      <c r="J27" s="51">
        <f t="shared" si="3"/>
        <v>0</v>
      </c>
      <c r="K27" s="51">
        <f t="shared" si="3"/>
        <v>130</v>
      </c>
      <c r="L27" s="51">
        <f t="shared" si="3"/>
        <v>130</v>
      </c>
      <c r="M27" s="51">
        <f t="shared" si="3"/>
        <v>0</v>
      </c>
      <c r="N27" s="51">
        <f t="shared" si="3"/>
        <v>0</v>
      </c>
      <c r="O27" s="51">
        <f t="shared" si="3"/>
        <v>0</v>
      </c>
      <c r="P27" s="51">
        <f t="shared" si="3"/>
        <v>0</v>
      </c>
      <c r="Q27" s="51">
        <f t="shared" si="3"/>
        <v>28</v>
      </c>
      <c r="R27" s="55"/>
      <c r="S27" s="55"/>
      <c r="T27" s="55"/>
      <c r="U27" s="72"/>
      <c r="V27" s="55"/>
    </row>
    <row r="28" spans="1:22" s="14" customFormat="1" ht="24" x14ac:dyDescent="0.25">
      <c r="A28" s="98" t="s">
        <v>229</v>
      </c>
      <c r="B28" s="46">
        <v>3</v>
      </c>
      <c r="C28" s="47" t="s">
        <v>208</v>
      </c>
      <c r="D28" s="47" t="s">
        <v>209</v>
      </c>
      <c r="E28" s="47" t="s">
        <v>210</v>
      </c>
      <c r="F28" s="47" t="s">
        <v>178</v>
      </c>
      <c r="G28" s="48" t="s">
        <v>141</v>
      </c>
      <c r="H28" s="41">
        <v>0</v>
      </c>
      <c r="I28" s="49">
        <v>2</v>
      </c>
      <c r="J28" s="49">
        <v>0</v>
      </c>
      <c r="K28" s="46">
        <v>0</v>
      </c>
      <c r="L28" s="46">
        <v>26</v>
      </c>
      <c r="M28" s="46">
        <v>0</v>
      </c>
      <c r="N28" s="41">
        <v>0</v>
      </c>
      <c r="O28" s="46">
        <v>0</v>
      </c>
      <c r="P28" s="46">
        <v>0</v>
      </c>
      <c r="Q28" s="46">
        <v>5</v>
      </c>
      <c r="R28" s="39" t="s">
        <v>44</v>
      </c>
      <c r="S28" s="71" t="s">
        <v>49</v>
      </c>
      <c r="T28" s="71" t="s">
        <v>161</v>
      </c>
      <c r="U28" s="48"/>
      <c r="V28" s="49"/>
    </row>
    <row r="29" spans="1:22" s="14" customFormat="1" ht="24" x14ac:dyDescent="0.25">
      <c r="A29" s="98" t="s">
        <v>229</v>
      </c>
      <c r="B29" s="46">
        <v>3</v>
      </c>
      <c r="C29" s="47" t="s">
        <v>211</v>
      </c>
      <c r="D29" s="47" t="s">
        <v>115</v>
      </c>
      <c r="E29" s="47" t="s">
        <v>116</v>
      </c>
      <c r="F29" s="47" t="s">
        <v>178</v>
      </c>
      <c r="G29" s="48" t="s">
        <v>141</v>
      </c>
      <c r="H29" s="41">
        <v>2</v>
      </c>
      <c r="I29" s="49">
        <v>2</v>
      </c>
      <c r="J29" s="49">
        <v>0</v>
      </c>
      <c r="K29" s="46">
        <v>26</v>
      </c>
      <c r="L29" s="46">
        <v>26</v>
      </c>
      <c r="M29" s="46">
        <v>0</v>
      </c>
      <c r="N29" s="41">
        <v>0</v>
      </c>
      <c r="O29" s="46">
        <v>0</v>
      </c>
      <c r="P29" s="46">
        <v>0</v>
      </c>
      <c r="Q29" s="46">
        <v>6</v>
      </c>
      <c r="R29" s="41" t="s">
        <v>43</v>
      </c>
      <c r="S29" s="71" t="s">
        <v>49</v>
      </c>
      <c r="T29" s="71" t="s">
        <v>161</v>
      </c>
      <c r="U29" s="47"/>
      <c r="V29" s="49"/>
    </row>
    <row r="30" spans="1:22" s="14" customFormat="1" ht="24" x14ac:dyDescent="0.25">
      <c r="A30" s="98" t="s">
        <v>229</v>
      </c>
      <c r="B30" s="46">
        <v>3</v>
      </c>
      <c r="C30" s="47" t="s">
        <v>212</v>
      </c>
      <c r="D30" s="47" t="s">
        <v>117</v>
      </c>
      <c r="E30" s="47" t="s">
        <v>118</v>
      </c>
      <c r="F30" s="47" t="s">
        <v>178</v>
      </c>
      <c r="G30" s="48" t="s">
        <v>141</v>
      </c>
      <c r="H30" s="41">
        <v>2</v>
      </c>
      <c r="I30" s="49">
        <v>1</v>
      </c>
      <c r="J30" s="49">
        <v>0</v>
      </c>
      <c r="K30" s="46">
        <v>26</v>
      </c>
      <c r="L30" s="46">
        <v>13</v>
      </c>
      <c r="M30" s="46">
        <v>0</v>
      </c>
      <c r="N30" s="41">
        <v>0</v>
      </c>
      <c r="O30" s="46">
        <v>0</v>
      </c>
      <c r="P30" s="46">
        <v>0</v>
      </c>
      <c r="Q30" s="46">
        <v>5</v>
      </c>
      <c r="R30" s="41" t="s">
        <v>43</v>
      </c>
      <c r="S30" s="71" t="s">
        <v>49</v>
      </c>
      <c r="T30" s="71" t="s">
        <v>161</v>
      </c>
      <c r="U30" s="48"/>
      <c r="V30" s="49"/>
    </row>
    <row r="31" spans="1:22" s="14" customFormat="1" ht="24" x14ac:dyDescent="0.25">
      <c r="A31" s="98" t="s">
        <v>229</v>
      </c>
      <c r="B31" s="46">
        <v>3</v>
      </c>
      <c r="C31" s="47" t="s">
        <v>213</v>
      </c>
      <c r="D31" s="47" t="s">
        <v>119</v>
      </c>
      <c r="E31" s="47" t="s">
        <v>120</v>
      </c>
      <c r="F31" s="47" t="s">
        <v>172</v>
      </c>
      <c r="G31" s="48" t="s">
        <v>147</v>
      </c>
      <c r="H31" s="41">
        <v>2</v>
      </c>
      <c r="I31" s="49">
        <v>2</v>
      </c>
      <c r="J31" s="49">
        <v>0</v>
      </c>
      <c r="K31" s="46">
        <v>26</v>
      </c>
      <c r="L31" s="46">
        <v>26</v>
      </c>
      <c r="M31" s="46">
        <v>0</v>
      </c>
      <c r="N31" s="41">
        <v>0</v>
      </c>
      <c r="O31" s="46">
        <v>0</v>
      </c>
      <c r="P31" s="46">
        <v>0</v>
      </c>
      <c r="Q31" s="46">
        <v>6</v>
      </c>
      <c r="R31" s="41" t="s">
        <v>43</v>
      </c>
      <c r="S31" s="71" t="s">
        <v>49</v>
      </c>
      <c r="T31" s="71" t="s">
        <v>161</v>
      </c>
      <c r="U31" s="47"/>
      <c r="V31" s="49"/>
    </row>
    <row r="32" spans="1:22" s="14" customFormat="1" ht="24" x14ac:dyDescent="0.25">
      <c r="A32" s="98" t="s">
        <v>229</v>
      </c>
      <c r="B32" s="46">
        <v>3</v>
      </c>
      <c r="C32" s="47" t="s">
        <v>214</v>
      </c>
      <c r="D32" s="47" t="s">
        <v>121</v>
      </c>
      <c r="E32" s="47" t="s">
        <v>122</v>
      </c>
      <c r="F32" s="47" t="s">
        <v>173</v>
      </c>
      <c r="G32" s="48" t="s">
        <v>148</v>
      </c>
      <c r="H32" s="41">
        <v>2</v>
      </c>
      <c r="I32" s="49">
        <v>0</v>
      </c>
      <c r="J32" s="49">
        <v>0</v>
      </c>
      <c r="K32" s="46">
        <v>26</v>
      </c>
      <c r="L32" s="46">
        <v>0</v>
      </c>
      <c r="M32" s="46">
        <v>0</v>
      </c>
      <c r="N32" s="41">
        <v>0</v>
      </c>
      <c r="O32" s="46">
        <v>0</v>
      </c>
      <c r="P32" s="46">
        <v>0</v>
      </c>
      <c r="Q32" s="46">
        <v>4</v>
      </c>
      <c r="R32" s="41" t="s">
        <v>43</v>
      </c>
      <c r="S32" s="71" t="s">
        <v>49</v>
      </c>
      <c r="T32" s="71" t="s">
        <v>161</v>
      </c>
      <c r="U32" s="48"/>
      <c r="V32" s="49"/>
    </row>
    <row r="33" spans="1:22" s="14" customFormat="1" ht="24" x14ac:dyDescent="0.25">
      <c r="A33" s="98" t="s">
        <v>229</v>
      </c>
      <c r="B33" s="46">
        <v>3</v>
      </c>
      <c r="C33" s="47" t="s">
        <v>215</v>
      </c>
      <c r="D33" s="47" t="s">
        <v>123</v>
      </c>
      <c r="E33" s="47" t="s">
        <v>124</v>
      </c>
      <c r="F33" s="47" t="s">
        <v>174</v>
      </c>
      <c r="G33" s="48" t="s">
        <v>149</v>
      </c>
      <c r="H33" s="41">
        <v>2</v>
      </c>
      <c r="I33" s="49">
        <v>1</v>
      </c>
      <c r="J33" s="49">
        <v>0</v>
      </c>
      <c r="K33" s="107">
        <v>26</v>
      </c>
      <c r="L33" s="46">
        <v>13</v>
      </c>
      <c r="M33" s="46">
        <v>0</v>
      </c>
      <c r="N33" s="41">
        <v>0</v>
      </c>
      <c r="O33" s="46">
        <v>0</v>
      </c>
      <c r="P33" s="46">
        <v>0</v>
      </c>
      <c r="Q33" s="46">
        <v>5</v>
      </c>
      <c r="R33" s="41" t="s">
        <v>43</v>
      </c>
      <c r="S33" s="71" t="s">
        <v>49</v>
      </c>
      <c r="T33" s="71" t="s">
        <v>161</v>
      </c>
      <c r="U33" s="48"/>
      <c r="V33" s="49"/>
    </row>
    <row r="34" spans="1:22" s="14" customFormat="1" x14ac:dyDescent="0.25">
      <c r="A34" s="139" t="s">
        <v>48</v>
      </c>
      <c r="B34" s="139"/>
      <c r="C34" s="139"/>
      <c r="D34" s="139"/>
      <c r="E34" s="139"/>
      <c r="F34" s="139"/>
      <c r="G34" s="139"/>
      <c r="H34" s="51">
        <f>SUM(H28:H33)</f>
        <v>10</v>
      </c>
      <c r="I34" s="51">
        <f t="shared" ref="I34:Q34" si="4">SUM(I28:I33)</f>
        <v>8</v>
      </c>
      <c r="J34" s="51">
        <f t="shared" si="4"/>
        <v>0</v>
      </c>
      <c r="K34" s="51">
        <f t="shared" si="4"/>
        <v>130</v>
      </c>
      <c r="L34" s="51">
        <f t="shared" si="4"/>
        <v>104</v>
      </c>
      <c r="M34" s="51">
        <f t="shared" si="4"/>
        <v>0</v>
      </c>
      <c r="N34" s="51">
        <f t="shared" si="4"/>
        <v>0</v>
      </c>
      <c r="O34" s="51">
        <f t="shared" si="4"/>
        <v>0</v>
      </c>
      <c r="P34" s="51">
        <f t="shared" si="4"/>
        <v>0</v>
      </c>
      <c r="Q34" s="51">
        <f t="shared" si="4"/>
        <v>31</v>
      </c>
      <c r="R34" s="51"/>
      <c r="S34" s="79"/>
      <c r="T34" s="79"/>
      <c r="U34" s="72"/>
      <c r="V34" s="55"/>
    </row>
    <row r="35" spans="1:22" s="14" customFormat="1" ht="24" x14ac:dyDescent="0.25">
      <c r="A35" s="98" t="s">
        <v>229</v>
      </c>
      <c r="B35" s="46">
        <v>4</v>
      </c>
      <c r="C35" s="47" t="s">
        <v>216</v>
      </c>
      <c r="D35" s="47" t="s">
        <v>125</v>
      </c>
      <c r="E35" s="47" t="s">
        <v>217</v>
      </c>
      <c r="F35" s="47" t="s">
        <v>175</v>
      </c>
      <c r="G35" s="48" t="s">
        <v>150</v>
      </c>
      <c r="H35" s="41">
        <v>2</v>
      </c>
      <c r="I35" s="49">
        <v>2</v>
      </c>
      <c r="J35" s="49">
        <v>0</v>
      </c>
      <c r="K35" s="46">
        <v>26</v>
      </c>
      <c r="L35" s="46">
        <v>26</v>
      </c>
      <c r="M35" s="46">
        <v>0</v>
      </c>
      <c r="N35" s="41">
        <v>0</v>
      </c>
      <c r="O35" s="46">
        <v>0</v>
      </c>
      <c r="P35" s="46">
        <v>0</v>
      </c>
      <c r="Q35" s="46">
        <v>5</v>
      </c>
      <c r="R35" s="41" t="s">
        <v>43</v>
      </c>
      <c r="S35" s="71" t="s">
        <v>49</v>
      </c>
      <c r="T35" s="49" t="s">
        <v>159</v>
      </c>
      <c r="U35" s="47"/>
      <c r="V35" s="49"/>
    </row>
    <row r="36" spans="1:22" s="14" customFormat="1" ht="24" x14ac:dyDescent="0.25">
      <c r="A36" s="98" t="s">
        <v>229</v>
      </c>
      <c r="B36" s="46">
        <v>4</v>
      </c>
      <c r="C36" s="47" t="s">
        <v>218</v>
      </c>
      <c r="D36" s="47" t="s">
        <v>219</v>
      </c>
      <c r="E36" s="47" t="s">
        <v>220</v>
      </c>
      <c r="F36" s="47" t="s">
        <v>178</v>
      </c>
      <c r="G36" s="48" t="s">
        <v>141</v>
      </c>
      <c r="H36" s="41">
        <v>0</v>
      </c>
      <c r="I36" s="49">
        <v>2</v>
      </c>
      <c r="J36" s="49">
        <v>0</v>
      </c>
      <c r="K36" s="46">
        <v>0</v>
      </c>
      <c r="L36" s="46">
        <v>26</v>
      </c>
      <c r="M36" s="46">
        <v>0</v>
      </c>
      <c r="N36" s="41">
        <v>0</v>
      </c>
      <c r="O36" s="46">
        <v>0</v>
      </c>
      <c r="P36" s="46">
        <v>0</v>
      </c>
      <c r="Q36" s="46">
        <v>5</v>
      </c>
      <c r="R36" s="39" t="s">
        <v>44</v>
      </c>
      <c r="S36" s="71" t="s">
        <v>49</v>
      </c>
      <c r="T36" s="49" t="s">
        <v>159</v>
      </c>
      <c r="U36" s="47"/>
      <c r="V36" s="49"/>
    </row>
    <row r="37" spans="1:22" s="14" customFormat="1" ht="24" x14ac:dyDescent="0.25">
      <c r="A37" s="98" t="s">
        <v>229</v>
      </c>
      <c r="B37" s="46">
        <v>4</v>
      </c>
      <c r="C37" s="47" t="s">
        <v>221</v>
      </c>
      <c r="D37" s="47" t="s">
        <v>126</v>
      </c>
      <c r="E37" s="47" t="s">
        <v>127</v>
      </c>
      <c r="F37" s="47" t="s">
        <v>178</v>
      </c>
      <c r="G37" s="48" t="s">
        <v>141</v>
      </c>
      <c r="H37" s="41">
        <v>1</v>
      </c>
      <c r="I37" s="49">
        <v>2</v>
      </c>
      <c r="J37" s="49">
        <v>0</v>
      </c>
      <c r="K37" s="46">
        <v>13</v>
      </c>
      <c r="L37" s="46">
        <v>26</v>
      </c>
      <c r="M37" s="46">
        <v>0</v>
      </c>
      <c r="N37" s="41">
        <v>0</v>
      </c>
      <c r="O37" s="46">
        <v>0</v>
      </c>
      <c r="P37" s="46">
        <v>0</v>
      </c>
      <c r="Q37" s="46">
        <v>5</v>
      </c>
      <c r="R37" s="39" t="s">
        <v>44</v>
      </c>
      <c r="S37" s="71" t="s">
        <v>49</v>
      </c>
      <c r="T37" s="49" t="s">
        <v>159</v>
      </c>
      <c r="U37" s="48"/>
      <c r="V37" s="49"/>
    </row>
    <row r="38" spans="1:22" s="14" customFormat="1" ht="24" x14ac:dyDescent="0.25">
      <c r="A38" s="98" t="s">
        <v>229</v>
      </c>
      <c r="B38" s="46">
        <v>4</v>
      </c>
      <c r="C38" s="47" t="s">
        <v>222</v>
      </c>
      <c r="D38" s="47" t="s">
        <v>128</v>
      </c>
      <c r="E38" s="47" t="s">
        <v>129</v>
      </c>
      <c r="F38" s="47" t="s">
        <v>176</v>
      </c>
      <c r="G38" s="48" t="s">
        <v>151</v>
      </c>
      <c r="H38" s="41">
        <v>2</v>
      </c>
      <c r="I38" s="49">
        <v>1</v>
      </c>
      <c r="J38" s="49">
        <v>0</v>
      </c>
      <c r="K38" s="107">
        <v>26</v>
      </c>
      <c r="L38" s="46">
        <v>13</v>
      </c>
      <c r="M38" s="46">
        <v>0</v>
      </c>
      <c r="N38" s="41">
        <v>0</v>
      </c>
      <c r="O38" s="46">
        <v>0</v>
      </c>
      <c r="P38" s="46">
        <v>0</v>
      </c>
      <c r="Q38" s="46">
        <v>6</v>
      </c>
      <c r="R38" s="41" t="s">
        <v>43</v>
      </c>
      <c r="S38" s="71" t="s">
        <v>49</v>
      </c>
      <c r="T38" s="49" t="s">
        <v>159</v>
      </c>
      <c r="U38" s="48"/>
      <c r="V38" s="49"/>
    </row>
    <row r="39" spans="1:22" s="14" customFormat="1" ht="24" x14ac:dyDescent="0.25">
      <c r="A39" s="98" t="s">
        <v>229</v>
      </c>
      <c r="B39" s="46">
        <v>4</v>
      </c>
      <c r="C39" s="47" t="s">
        <v>223</v>
      </c>
      <c r="D39" s="47" t="s">
        <v>130</v>
      </c>
      <c r="E39" s="47" t="s">
        <v>131</v>
      </c>
      <c r="F39" s="47" t="s">
        <v>176</v>
      </c>
      <c r="G39" s="48" t="s">
        <v>151</v>
      </c>
      <c r="H39" s="41">
        <v>2</v>
      </c>
      <c r="I39" s="49">
        <v>2</v>
      </c>
      <c r="J39" s="49">
        <v>0</v>
      </c>
      <c r="K39" s="46">
        <v>26</v>
      </c>
      <c r="L39" s="46">
        <v>26</v>
      </c>
      <c r="M39" s="46">
        <v>0</v>
      </c>
      <c r="N39" s="41">
        <v>0</v>
      </c>
      <c r="O39" s="46">
        <v>0</v>
      </c>
      <c r="P39" s="46">
        <v>0</v>
      </c>
      <c r="Q39" s="46">
        <v>5</v>
      </c>
      <c r="R39" s="41" t="s">
        <v>43</v>
      </c>
      <c r="S39" s="71" t="s">
        <v>49</v>
      </c>
      <c r="T39" s="49" t="s">
        <v>159</v>
      </c>
      <c r="U39" s="47"/>
      <c r="V39" s="49"/>
    </row>
    <row r="40" spans="1:22" s="14" customFormat="1" ht="24" x14ac:dyDescent="0.25">
      <c r="A40" s="98" t="s">
        <v>229</v>
      </c>
      <c r="B40" s="46">
        <v>4</v>
      </c>
      <c r="C40" s="47" t="s">
        <v>224</v>
      </c>
      <c r="D40" s="47" t="s">
        <v>132</v>
      </c>
      <c r="E40" s="47" t="s">
        <v>133</v>
      </c>
      <c r="F40" s="47" t="s">
        <v>172</v>
      </c>
      <c r="G40" s="48" t="s">
        <v>147</v>
      </c>
      <c r="H40" s="41">
        <v>2</v>
      </c>
      <c r="I40" s="49">
        <v>1</v>
      </c>
      <c r="J40" s="49">
        <v>0</v>
      </c>
      <c r="K40" s="46">
        <v>26</v>
      </c>
      <c r="L40" s="46">
        <v>13</v>
      </c>
      <c r="M40" s="46">
        <v>0</v>
      </c>
      <c r="N40" s="41">
        <v>0</v>
      </c>
      <c r="O40" s="46">
        <v>0</v>
      </c>
      <c r="P40" s="46">
        <v>0</v>
      </c>
      <c r="Q40" s="46">
        <v>5</v>
      </c>
      <c r="R40" s="41" t="s">
        <v>43</v>
      </c>
      <c r="S40" s="73" t="s">
        <v>75</v>
      </c>
      <c r="T40" s="49" t="s">
        <v>159</v>
      </c>
      <c r="U40" s="47"/>
      <c r="V40" s="49"/>
    </row>
    <row r="41" spans="1:22" s="14" customFormat="1" ht="24" x14ac:dyDescent="0.25">
      <c r="A41" s="98" t="s">
        <v>229</v>
      </c>
      <c r="B41" s="46">
        <v>4</v>
      </c>
      <c r="C41" s="47" t="s">
        <v>225</v>
      </c>
      <c r="D41" s="47" t="s">
        <v>155</v>
      </c>
      <c r="E41" s="47" t="s">
        <v>156</v>
      </c>
      <c r="F41" s="47" t="s">
        <v>226</v>
      </c>
      <c r="G41" s="48" t="s">
        <v>139</v>
      </c>
      <c r="H41" s="41">
        <v>2</v>
      </c>
      <c r="I41" s="49">
        <v>0</v>
      </c>
      <c r="J41" s="49">
        <v>0</v>
      </c>
      <c r="K41" s="46">
        <v>26</v>
      </c>
      <c r="L41" s="46">
        <v>0</v>
      </c>
      <c r="M41" s="46">
        <v>0</v>
      </c>
      <c r="N41" s="41">
        <v>0</v>
      </c>
      <c r="O41" s="46">
        <v>0</v>
      </c>
      <c r="P41" s="46">
        <v>0</v>
      </c>
      <c r="Q41" s="46">
        <v>5</v>
      </c>
      <c r="R41" s="41" t="s">
        <v>43</v>
      </c>
      <c r="S41" s="73" t="s">
        <v>75</v>
      </c>
      <c r="T41" s="49" t="s">
        <v>159</v>
      </c>
      <c r="U41" s="47"/>
      <c r="V41" s="49"/>
    </row>
    <row r="42" spans="1:22" s="14" customFormat="1" x14ac:dyDescent="0.25">
      <c r="A42" s="139" t="s">
        <v>48</v>
      </c>
      <c r="B42" s="139"/>
      <c r="C42" s="139"/>
      <c r="D42" s="139"/>
      <c r="E42" s="139"/>
      <c r="F42" s="139"/>
      <c r="G42" s="139"/>
      <c r="H42" s="51">
        <f>SUM(H35:H41)-H41</f>
        <v>9</v>
      </c>
      <c r="I42" s="51">
        <f t="shared" ref="I42:Q42" si="5">SUM(I35:I41)-I41</f>
        <v>10</v>
      </c>
      <c r="J42" s="51">
        <f t="shared" si="5"/>
        <v>0</v>
      </c>
      <c r="K42" s="51">
        <f t="shared" si="5"/>
        <v>117</v>
      </c>
      <c r="L42" s="51">
        <f t="shared" si="5"/>
        <v>130</v>
      </c>
      <c r="M42" s="51">
        <f t="shared" si="5"/>
        <v>0</v>
      </c>
      <c r="N42" s="51">
        <f t="shared" si="5"/>
        <v>0</v>
      </c>
      <c r="O42" s="51">
        <f t="shared" si="5"/>
        <v>0</v>
      </c>
      <c r="P42" s="51">
        <f t="shared" si="5"/>
        <v>0</v>
      </c>
      <c r="Q42" s="51">
        <f t="shared" si="5"/>
        <v>31</v>
      </c>
      <c r="R42" s="51"/>
      <c r="S42" s="55"/>
      <c r="T42" s="55"/>
      <c r="U42" s="72"/>
      <c r="V42" s="55"/>
    </row>
    <row r="43" spans="1:22" s="14" customFormat="1" x14ac:dyDescent="0.25">
      <c r="A43" s="132" t="s">
        <v>45</v>
      </c>
      <c r="B43" s="133"/>
      <c r="C43" s="133"/>
      <c r="D43" s="133"/>
      <c r="E43" s="133"/>
      <c r="F43" s="133"/>
      <c r="G43" s="134"/>
      <c r="H43" s="52">
        <f t="shared" ref="H43:Q43" si="6">H20+H27+H34+H42</f>
        <v>41</v>
      </c>
      <c r="I43" s="52">
        <f t="shared" si="6"/>
        <v>39</v>
      </c>
      <c r="J43" s="52">
        <f t="shared" si="6"/>
        <v>0</v>
      </c>
      <c r="K43" s="52">
        <f t="shared" si="6"/>
        <v>533</v>
      </c>
      <c r="L43" s="52">
        <f t="shared" si="6"/>
        <v>507</v>
      </c>
      <c r="M43" s="52">
        <f t="shared" si="6"/>
        <v>0</v>
      </c>
      <c r="N43" s="52">
        <f t="shared" si="6"/>
        <v>0</v>
      </c>
      <c r="O43" s="52">
        <f t="shared" si="6"/>
        <v>0</v>
      </c>
      <c r="P43" s="52">
        <f t="shared" si="6"/>
        <v>0</v>
      </c>
      <c r="Q43" s="52">
        <f t="shared" si="6"/>
        <v>120</v>
      </c>
      <c r="R43" s="55"/>
      <c r="S43" s="55"/>
      <c r="T43" s="55"/>
      <c r="U43" s="72"/>
      <c r="V43" s="55"/>
    </row>
    <row r="44" spans="1:22" s="14" customFormat="1" ht="15" customHeight="1" x14ac:dyDescent="0.25">
      <c r="A44" s="56" t="s">
        <v>158</v>
      </c>
      <c r="B44" s="59"/>
      <c r="G44" s="31"/>
      <c r="L44" s="7"/>
      <c r="M44" s="7"/>
      <c r="N44" s="7"/>
      <c r="O44" s="7"/>
      <c r="P44" s="7"/>
      <c r="Q44" s="15"/>
      <c r="R44" s="16"/>
      <c r="S44" s="16"/>
      <c r="T44" s="16"/>
      <c r="U44" s="31"/>
      <c r="V44" s="16"/>
    </row>
  </sheetData>
  <sheetProtection algorithmName="SHA-512" hashValue="hw+ySERh53PJew3B+DLjwNrUfbPnkNwguP9e0yq7Uro+G5LlI1oUkh3OpwjrUwEi1CyDS98H3Z85FDg4kYWNkQ==" saltValue="IogYRp0Tw7QiwXgewsy9Uw==" spinCount="100000" sheet="1" objects="1" scenarios="1" selectLockedCells="1" selectUnlockedCells="1"/>
  <sortState xmlns:xlrd2="http://schemas.microsoft.com/office/spreadsheetml/2017/richdata2" ref="A35:V41">
    <sortCondition ref="D35:D41"/>
  </sortState>
  <mergeCells count="10">
    <mergeCell ref="A6:B6"/>
    <mergeCell ref="H10:J10"/>
    <mergeCell ref="A43:G43"/>
    <mergeCell ref="K10:P10"/>
    <mergeCell ref="A5:B5"/>
    <mergeCell ref="A20:G20"/>
    <mergeCell ref="A27:G27"/>
    <mergeCell ref="H9:P9"/>
    <mergeCell ref="A34:G34"/>
    <mergeCell ref="A42:G42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44"/>
  <sheetViews>
    <sheetView view="pageBreakPreview" zoomScaleNormal="100" zoomScaleSheetLayoutView="100" workbookViewId="0">
      <pane ySplit="11" topLeftCell="A12" activePane="bottomLeft" state="frozen"/>
      <selection pane="bottomLeft" activeCell="E14" sqref="E14"/>
    </sheetView>
  </sheetViews>
  <sheetFormatPr defaultColWidth="9.140625" defaultRowHeight="12" x14ac:dyDescent="0.2"/>
  <cols>
    <col min="1" max="1" width="15.28515625" style="93" customWidth="1"/>
    <col min="2" max="2" width="5.7109375" style="85" customWidth="1"/>
    <col min="3" max="3" width="12" style="85" customWidth="1"/>
    <col min="4" max="4" width="23.42578125" style="86" customWidth="1"/>
    <col min="5" max="5" width="19.7109375" style="86" customWidth="1"/>
    <col min="6" max="6" width="15.85546875" style="87" customWidth="1"/>
    <col min="7" max="7" width="8.85546875" style="87" hidden="1" customWidth="1"/>
    <col min="8" max="10" width="5.140625" style="88" customWidth="1"/>
    <col min="11" max="11" width="5.85546875" style="88" customWidth="1"/>
    <col min="12" max="12" width="6.28515625" style="88" customWidth="1"/>
    <col min="13" max="13" width="5.140625" style="88" customWidth="1"/>
    <col min="14" max="14" width="6.5703125" style="89" customWidth="1"/>
    <col min="15" max="15" width="5" style="90" customWidth="1"/>
    <col min="16" max="16" width="5.5703125" style="90" customWidth="1"/>
    <col min="17" max="17" width="8.28515625" style="90" customWidth="1"/>
    <col min="18" max="18" width="13.7109375" style="87" customWidth="1"/>
    <col min="19" max="19" width="16.42578125" style="60" customWidth="1"/>
    <col min="20" max="132" width="9.140625" style="74"/>
    <col min="133" max="16384" width="9.140625" style="10"/>
  </cols>
  <sheetData>
    <row r="1" spans="1:132" x14ac:dyDescent="0.2">
      <c r="A1" s="1" t="s">
        <v>56</v>
      </c>
      <c r="B1" s="2"/>
      <c r="C1" s="3"/>
    </row>
    <row r="2" spans="1:132" x14ac:dyDescent="0.2">
      <c r="A2" s="1" t="s">
        <v>95</v>
      </c>
      <c r="B2" s="2"/>
      <c r="C2" s="3"/>
      <c r="D2" s="62"/>
      <c r="E2" s="62"/>
      <c r="G2" s="63"/>
      <c r="H2" s="63"/>
      <c r="I2" s="63"/>
      <c r="J2" s="63"/>
      <c r="K2" s="63"/>
      <c r="L2" s="64"/>
      <c r="M2" s="64"/>
      <c r="N2" s="65"/>
      <c r="O2" s="65"/>
      <c r="P2" s="87"/>
      <c r="Q2" s="87"/>
      <c r="R2" s="60"/>
      <c r="S2" s="10"/>
    </row>
    <row r="3" spans="1:132" x14ac:dyDescent="0.2">
      <c r="A3" s="11" t="s">
        <v>4</v>
      </c>
      <c r="B3" s="11"/>
      <c r="C3" s="12" t="s">
        <v>138</v>
      </c>
      <c r="D3" s="62"/>
      <c r="E3" s="62"/>
      <c r="G3" s="63"/>
      <c r="H3" s="63"/>
      <c r="I3" s="63"/>
      <c r="J3" s="63"/>
      <c r="K3" s="63"/>
      <c r="L3" s="64"/>
      <c r="M3" s="64"/>
      <c r="N3" s="65"/>
      <c r="O3" s="65"/>
      <c r="P3" s="87"/>
      <c r="Q3" s="87"/>
      <c r="R3" s="60"/>
      <c r="S3" s="10"/>
    </row>
    <row r="4" spans="1:132" x14ac:dyDescent="0.2">
      <c r="A4" s="18" t="s">
        <v>5</v>
      </c>
      <c r="B4" s="18"/>
      <c r="C4" s="19" t="s">
        <v>97</v>
      </c>
      <c r="D4" s="62"/>
      <c r="E4" s="62"/>
      <c r="G4" s="63"/>
      <c r="H4" s="63"/>
      <c r="I4" s="63"/>
      <c r="J4" s="63"/>
      <c r="K4" s="63"/>
      <c r="L4" s="64"/>
      <c r="M4" s="64"/>
      <c r="N4" s="65"/>
      <c r="O4" s="65"/>
      <c r="P4" s="87"/>
      <c r="Q4" s="87"/>
      <c r="R4" s="60"/>
      <c r="S4" s="10"/>
    </row>
    <row r="5" spans="1:132" x14ac:dyDescent="0.2">
      <c r="A5" s="18" t="s">
        <v>57</v>
      </c>
      <c r="B5" s="18"/>
      <c r="C5" s="19" t="s">
        <v>98</v>
      </c>
      <c r="D5" s="62"/>
      <c r="E5" s="62"/>
      <c r="G5" s="63"/>
      <c r="H5" s="63"/>
      <c r="I5" s="63"/>
      <c r="J5" s="63"/>
      <c r="K5" s="63"/>
      <c r="L5" s="64"/>
      <c r="M5" s="64"/>
      <c r="N5" s="65"/>
      <c r="O5" s="65"/>
      <c r="P5" s="87"/>
      <c r="Q5" s="87"/>
      <c r="R5" s="60"/>
      <c r="S5" s="10"/>
    </row>
    <row r="6" spans="1:132" s="74" customFormat="1" ht="39" customHeight="1" x14ac:dyDescent="0.2">
      <c r="A6" s="123" t="s">
        <v>93</v>
      </c>
      <c r="B6" s="123"/>
      <c r="C6" s="102" t="s">
        <v>273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22"/>
    </row>
    <row r="7" spans="1:132" x14ac:dyDescent="0.2">
      <c r="A7" s="20" t="s">
        <v>53</v>
      </c>
      <c r="B7" s="21"/>
      <c r="C7" s="14" t="s">
        <v>91</v>
      </c>
      <c r="D7" s="75"/>
      <c r="E7" s="75"/>
      <c r="F7" s="62"/>
      <c r="G7" s="91"/>
      <c r="H7" s="63"/>
      <c r="I7" s="63"/>
      <c r="J7" s="63"/>
      <c r="K7" s="63"/>
      <c r="L7" s="63"/>
      <c r="M7" s="63"/>
      <c r="N7" s="64"/>
      <c r="O7" s="65"/>
      <c r="P7" s="65"/>
      <c r="Q7" s="65"/>
    </row>
    <row r="8" spans="1:132" x14ac:dyDescent="0.2">
      <c r="A8" s="20"/>
      <c r="B8" s="21"/>
      <c r="C8" s="14"/>
      <c r="D8" s="75"/>
      <c r="E8" s="75"/>
      <c r="F8" s="62"/>
      <c r="G8" s="91"/>
      <c r="H8" s="63"/>
      <c r="I8" s="63"/>
      <c r="J8" s="63"/>
      <c r="K8" s="63"/>
      <c r="L8" s="63"/>
      <c r="M8" s="63"/>
      <c r="N8" s="64"/>
      <c r="O8" s="65"/>
      <c r="P8" s="65"/>
      <c r="Q8" s="65"/>
    </row>
    <row r="9" spans="1:132" x14ac:dyDescent="0.2">
      <c r="A9" s="68"/>
      <c r="B9" s="64"/>
      <c r="C9" s="64"/>
      <c r="D9" s="68"/>
      <c r="E9" s="68"/>
      <c r="F9" s="68"/>
      <c r="G9" s="92"/>
      <c r="H9" s="136" t="s">
        <v>46</v>
      </c>
      <c r="I9" s="136"/>
      <c r="J9" s="136"/>
      <c r="K9" s="136"/>
      <c r="L9" s="136"/>
      <c r="M9" s="136"/>
      <c r="N9" s="64"/>
      <c r="O9" s="69"/>
      <c r="P9" s="69"/>
      <c r="Q9" s="69"/>
      <c r="S9" s="69"/>
    </row>
    <row r="10" spans="1:132" x14ac:dyDescent="0.2">
      <c r="B10" s="63"/>
      <c r="C10" s="63"/>
      <c r="D10" s="62"/>
      <c r="E10" s="62"/>
      <c r="F10" s="62"/>
      <c r="H10" s="131" t="s">
        <v>6</v>
      </c>
      <c r="I10" s="131"/>
      <c r="J10" s="131"/>
      <c r="K10" s="131"/>
      <c r="L10" s="131"/>
      <c r="M10" s="131"/>
      <c r="N10" s="64"/>
      <c r="O10" s="65"/>
      <c r="P10" s="65"/>
      <c r="Q10" s="65"/>
    </row>
    <row r="11" spans="1:132" s="36" customFormat="1" ht="36" x14ac:dyDescent="0.25">
      <c r="A11" s="103" t="s">
        <v>7</v>
      </c>
      <c r="B11" s="104" t="s">
        <v>54</v>
      </c>
      <c r="C11" s="104" t="s">
        <v>2</v>
      </c>
      <c r="D11" s="81" t="s">
        <v>8</v>
      </c>
      <c r="E11" s="34" t="s">
        <v>64</v>
      </c>
      <c r="F11" s="81" t="s">
        <v>3</v>
      </c>
      <c r="G11" s="80" t="s">
        <v>9</v>
      </c>
      <c r="H11" s="104" t="s">
        <v>10</v>
      </c>
      <c r="I11" s="104" t="s">
        <v>0</v>
      </c>
      <c r="J11" s="104" t="s">
        <v>1</v>
      </c>
      <c r="K11" s="33" t="s">
        <v>82</v>
      </c>
      <c r="L11" s="33" t="s">
        <v>24</v>
      </c>
      <c r="M11" s="33" t="s">
        <v>83</v>
      </c>
      <c r="N11" s="104" t="s">
        <v>11</v>
      </c>
      <c r="O11" s="80" t="s">
        <v>12</v>
      </c>
      <c r="P11" s="80" t="s">
        <v>13</v>
      </c>
      <c r="Q11" s="80" t="s">
        <v>63</v>
      </c>
      <c r="R11" s="81" t="s">
        <v>14</v>
      </c>
      <c r="S11" s="80" t="s">
        <v>15</v>
      </c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</row>
    <row r="12" spans="1:132" s="14" customFormat="1" ht="24" x14ac:dyDescent="0.25">
      <c r="A12" s="45" t="s">
        <v>249</v>
      </c>
      <c r="B12" s="46">
        <v>1</v>
      </c>
      <c r="C12" s="47" t="s">
        <v>182</v>
      </c>
      <c r="D12" s="47" t="s">
        <v>113</v>
      </c>
      <c r="E12" s="47" t="s">
        <v>114</v>
      </c>
      <c r="F12" s="47" t="s">
        <v>166</v>
      </c>
      <c r="G12" s="48" t="s">
        <v>146</v>
      </c>
      <c r="H12" s="49">
        <v>14</v>
      </c>
      <c r="I12" s="46">
        <v>0</v>
      </c>
      <c r="J12" s="46">
        <v>0</v>
      </c>
      <c r="K12" s="41">
        <v>0</v>
      </c>
      <c r="L12" s="46">
        <v>0</v>
      </c>
      <c r="M12" s="46">
        <v>0</v>
      </c>
      <c r="N12" s="41">
        <v>5</v>
      </c>
      <c r="O12" s="41" t="s">
        <v>18</v>
      </c>
      <c r="P12" s="49" t="s">
        <v>19</v>
      </c>
      <c r="Q12" s="49" t="s">
        <v>160</v>
      </c>
      <c r="R12" s="48"/>
      <c r="S12" s="49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</row>
    <row r="13" spans="1:132" s="14" customFormat="1" x14ac:dyDescent="0.25">
      <c r="A13" s="45" t="s">
        <v>249</v>
      </c>
      <c r="B13" s="46">
        <v>1</v>
      </c>
      <c r="C13" s="47" t="s">
        <v>181</v>
      </c>
      <c r="D13" s="47" t="s">
        <v>134</v>
      </c>
      <c r="E13" s="47" t="s">
        <v>189</v>
      </c>
      <c r="F13" s="47" t="s">
        <v>165</v>
      </c>
      <c r="G13" s="48" t="s">
        <v>152</v>
      </c>
      <c r="H13" s="46">
        <v>8</v>
      </c>
      <c r="I13" s="46">
        <v>4</v>
      </c>
      <c r="J13" s="46">
        <v>0</v>
      </c>
      <c r="K13" s="41">
        <v>0</v>
      </c>
      <c r="L13" s="46">
        <v>0</v>
      </c>
      <c r="M13" s="46">
        <v>0</v>
      </c>
      <c r="N13" s="41">
        <v>4</v>
      </c>
      <c r="O13" s="41" t="s">
        <v>18</v>
      </c>
      <c r="P13" s="49" t="s">
        <v>19</v>
      </c>
      <c r="Q13" s="49" t="s">
        <v>160</v>
      </c>
      <c r="R13" s="48"/>
      <c r="S13" s="49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</row>
    <row r="14" spans="1:132" s="14" customFormat="1" ht="36" x14ac:dyDescent="0.25">
      <c r="A14" s="45" t="s">
        <v>249</v>
      </c>
      <c r="B14" s="46">
        <v>1</v>
      </c>
      <c r="C14" s="47" t="s">
        <v>183</v>
      </c>
      <c r="D14" s="47" t="s">
        <v>100</v>
      </c>
      <c r="E14" s="47" t="s">
        <v>106</v>
      </c>
      <c r="F14" s="47" t="s">
        <v>178</v>
      </c>
      <c r="G14" s="48" t="s">
        <v>141</v>
      </c>
      <c r="H14" s="107">
        <v>14</v>
      </c>
      <c r="I14" s="46">
        <v>0</v>
      </c>
      <c r="J14" s="46">
        <v>0</v>
      </c>
      <c r="K14" s="41">
        <v>0</v>
      </c>
      <c r="L14" s="46">
        <v>0</v>
      </c>
      <c r="M14" s="46">
        <v>0</v>
      </c>
      <c r="N14" s="41">
        <v>5</v>
      </c>
      <c r="O14" s="41" t="s">
        <v>18</v>
      </c>
      <c r="P14" s="49" t="s">
        <v>19</v>
      </c>
      <c r="Q14" s="49" t="s">
        <v>160</v>
      </c>
      <c r="R14" s="48"/>
      <c r="S14" s="49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</row>
    <row r="15" spans="1:132" s="14" customFormat="1" ht="24" x14ac:dyDescent="0.25">
      <c r="A15" s="45" t="s">
        <v>249</v>
      </c>
      <c r="B15" s="46">
        <v>1</v>
      </c>
      <c r="C15" s="47" t="s">
        <v>184</v>
      </c>
      <c r="D15" s="47" t="s">
        <v>101</v>
      </c>
      <c r="E15" s="47" t="s">
        <v>107</v>
      </c>
      <c r="F15" s="47" t="s">
        <v>167</v>
      </c>
      <c r="G15" s="48" t="s">
        <v>142</v>
      </c>
      <c r="H15" s="107">
        <v>12</v>
      </c>
      <c r="I15" s="46">
        <v>0</v>
      </c>
      <c r="J15" s="46">
        <v>0</v>
      </c>
      <c r="K15" s="41">
        <v>0</v>
      </c>
      <c r="L15" s="46">
        <v>0</v>
      </c>
      <c r="M15" s="46">
        <v>0</v>
      </c>
      <c r="N15" s="41">
        <v>4</v>
      </c>
      <c r="O15" s="41" t="s">
        <v>18</v>
      </c>
      <c r="P15" s="49" t="s">
        <v>19</v>
      </c>
      <c r="Q15" s="49" t="s">
        <v>160</v>
      </c>
      <c r="R15" s="48"/>
      <c r="S15" s="49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</row>
    <row r="16" spans="1:132" s="14" customFormat="1" ht="48" x14ac:dyDescent="0.25">
      <c r="A16" s="45" t="s">
        <v>249</v>
      </c>
      <c r="B16" s="46">
        <v>1</v>
      </c>
      <c r="C16" s="47" t="s">
        <v>185</v>
      </c>
      <c r="D16" s="47" t="s">
        <v>102</v>
      </c>
      <c r="E16" s="47" t="s">
        <v>193</v>
      </c>
      <c r="F16" s="47" t="s">
        <v>168</v>
      </c>
      <c r="G16" s="48" t="s">
        <v>143</v>
      </c>
      <c r="H16" s="107">
        <v>12</v>
      </c>
      <c r="I16" s="46">
        <v>0</v>
      </c>
      <c r="J16" s="46">
        <v>0</v>
      </c>
      <c r="K16" s="41">
        <v>0</v>
      </c>
      <c r="L16" s="46">
        <v>0</v>
      </c>
      <c r="M16" s="46">
        <v>0</v>
      </c>
      <c r="N16" s="41">
        <v>4</v>
      </c>
      <c r="O16" s="41" t="s">
        <v>18</v>
      </c>
      <c r="P16" s="49" t="s">
        <v>62</v>
      </c>
      <c r="Q16" s="49" t="s">
        <v>160</v>
      </c>
      <c r="R16" s="47"/>
      <c r="S16" s="54" t="s">
        <v>177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</row>
    <row r="17" spans="1:132" s="14" customFormat="1" ht="48" x14ac:dyDescent="0.25">
      <c r="A17" s="45" t="s">
        <v>249</v>
      </c>
      <c r="B17" s="46">
        <v>1</v>
      </c>
      <c r="C17" s="47" t="s">
        <v>186</v>
      </c>
      <c r="D17" s="47" t="s">
        <v>103</v>
      </c>
      <c r="E17" s="47" t="s">
        <v>108</v>
      </c>
      <c r="F17" s="47" t="s">
        <v>195</v>
      </c>
      <c r="G17" s="48" t="s">
        <v>144</v>
      </c>
      <c r="H17" s="107">
        <v>12</v>
      </c>
      <c r="I17" s="46">
        <v>0</v>
      </c>
      <c r="J17" s="46">
        <v>0</v>
      </c>
      <c r="K17" s="41">
        <v>0</v>
      </c>
      <c r="L17" s="46">
        <v>0</v>
      </c>
      <c r="M17" s="46">
        <v>0</v>
      </c>
      <c r="N17" s="41">
        <v>4</v>
      </c>
      <c r="O17" s="41" t="s">
        <v>18</v>
      </c>
      <c r="P17" s="49" t="s">
        <v>62</v>
      </c>
      <c r="Q17" s="49" t="s">
        <v>160</v>
      </c>
      <c r="R17" s="48"/>
      <c r="S17" s="108" t="s">
        <v>177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</row>
    <row r="18" spans="1:132" s="14" customFormat="1" ht="24" x14ac:dyDescent="0.25">
      <c r="A18" s="45" t="s">
        <v>249</v>
      </c>
      <c r="B18" s="46">
        <v>1</v>
      </c>
      <c r="C18" s="47"/>
      <c r="D18" s="106" t="s">
        <v>179</v>
      </c>
      <c r="E18" s="106" t="s">
        <v>180</v>
      </c>
      <c r="F18" s="47"/>
      <c r="G18" s="48"/>
      <c r="H18" s="107">
        <v>14</v>
      </c>
      <c r="I18" s="46">
        <v>0</v>
      </c>
      <c r="J18" s="46">
        <v>0</v>
      </c>
      <c r="K18" s="41">
        <v>0</v>
      </c>
      <c r="L18" s="46">
        <v>0</v>
      </c>
      <c r="M18" s="46">
        <v>0</v>
      </c>
      <c r="N18" s="41">
        <v>5</v>
      </c>
      <c r="O18" s="41" t="s">
        <v>250</v>
      </c>
      <c r="P18" s="49" t="s">
        <v>21</v>
      </c>
      <c r="Q18" s="49" t="s">
        <v>160</v>
      </c>
      <c r="R18" s="48"/>
      <c r="S18" s="49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</row>
    <row r="19" spans="1:132" s="14" customFormat="1" ht="24" x14ac:dyDescent="0.25">
      <c r="A19" s="45" t="s">
        <v>249</v>
      </c>
      <c r="B19" s="46">
        <v>1</v>
      </c>
      <c r="C19" s="47"/>
      <c r="D19" s="106" t="s">
        <v>179</v>
      </c>
      <c r="E19" s="106" t="s">
        <v>180</v>
      </c>
      <c r="F19" s="47"/>
      <c r="G19" s="48"/>
      <c r="H19" s="46">
        <v>8</v>
      </c>
      <c r="I19" s="46">
        <v>0</v>
      </c>
      <c r="J19" s="46">
        <v>0</v>
      </c>
      <c r="K19" s="41">
        <v>0</v>
      </c>
      <c r="L19" s="46">
        <v>0</v>
      </c>
      <c r="M19" s="46">
        <v>0</v>
      </c>
      <c r="N19" s="46">
        <v>3</v>
      </c>
      <c r="O19" s="49" t="s">
        <v>18</v>
      </c>
      <c r="P19" s="49" t="s">
        <v>21</v>
      </c>
      <c r="Q19" s="49" t="s">
        <v>160</v>
      </c>
      <c r="R19" s="48"/>
      <c r="S19" s="49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</row>
    <row r="20" spans="1:132" s="14" customFormat="1" x14ac:dyDescent="0.25">
      <c r="A20" s="140" t="s">
        <v>20</v>
      </c>
      <c r="B20" s="141"/>
      <c r="C20" s="141"/>
      <c r="D20" s="141"/>
      <c r="E20" s="141"/>
      <c r="F20" s="141"/>
      <c r="G20" s="142"/>
      <c r="H20" s="109">
        <f>SUM(H12:H19)-H17</f>
        <v>82</v>
      </c>
      <c r="I20" s="109">
        <f t="shared" ref="I20:N20" si="0">SUM(I12:I19)-I17</f>
        <v>4</v>
      </c>
      <c r="J20" s="109">
        <f t="shared" si="0"/>
        <v>0</v>
      </c>
      <c r="K20" s="109">
        <f t="shared" si="0"/>
        <v>0</v>
      </c>
      <c r="L20" s="109">
        <f t="shared" si="0"/>
        <v>0</v>
      </c>
      <c r="M20" s="109">
        <f t="shared" si="0"/>
        <v>0</v>
      </c>
      <c r="N20" s="109">
        <f t="shared" si="0"/>
        <v>30</v>
      </c>
      <c r="O20" s="51"/>
      <c r="P20" s="55"/>
      <c r="Q20" s="55"/>
      <c r="R20" s="72"/>
      <c r="S20" s="55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</row>
    <row r="21" spans="1:132" s="14" customFormat="1" ht="24" x14ac:dyDescent="0.25">
      <c r="A21" s="45" t="s">
        <v>249</v>
      </c>
      <c r="B21" s="46">
        <v>2</v>
      </c>
      <c r="C21" s="47" t="s">
        <v>230</v>
      </c>
      <c r="D21" s="47" t="s">
        <v>164</v>
      </c>
      <c r="E21" s="47" t="s">
        <v>197</v>
      </c>
      <c r="F21" s="47" t="s">
        <v>169</v>
      </c>
      <c r="G21" s="48" t="s">
        <v>163</v>
      </c>
      <c r="H21" s="41">
        <v>12</v>
      </c>
      <c r="I21" s="49">
        <v>0</v>
      </c>
      <c r="J21" s="49">
        <v>0</v>
      </c>
      <c r="K21" s="41">
        <v>0</v>
      </c>
      <c r="L21" s="41">
        <v>0</v>
      </c>
      <c r="M21" s="41">
        <v>0</v>
      </c>
      <c r="N21" s="41">
        <v>4</v>
      </c>
      <c r="O21" s="41" t="s">
        <v>18</v>
      </c>
      <c r="P21" s="49" t="s">
        <v>19</v>
      </c>
      <c r="Q21" s="49" t="s">
        <v>160</v>
      </c>
      <c r="R21" s="48"/>
      <c r="S21" s="49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</row>
    <row r="22" spans="1:132" s="14" customFormat="1" x14ac:dyDescent="0.25">
      <c r="A22" s="45" t="s">
        <v>249</v>
      </c>
      <c r="B22" s="46">
        <v>2</v>
      </c>
      <c r="C22" s="47" t="s">
        <v>231</v>
      </c>
      <c r="D22" s="47" t="s">
        <v>199</v>
      </c>
      <c r="E22" s="47" t="s">
        <v>200</v>
      </c>
      <c r="F22" s="47" t="s">
        <v>178</v>
      </c>
      <c r="G22" s="48" t="s">
        <v>141</v>
      </c>
      <c r="H22" s="49">
        <v>14</v>
      </c>
      <c r="I22" s="49">
        <v>0</v>
      </c>
      <c r="J22" s="49">
        <v>0</v>
      </c>
      <c r="K22" s="41">
        <v>0</v>
      </c>
      <c r="L22" s="41">
        <v>0</v>
      </c>
      <c r="M22" s="41">
        <v>0</v>
      </c>
      <c r="N22" s="41">
        <v>5</v>
      </c>
      <c r="O22" s="41" t="s">
        <v>250</v>
      </c>
      <c r="P22" s="49" t="s">
        <v>19</v>
      </c>
      <c r="Q22" s="49" t="s">
        <v>159</v>
      </c>
      <c r="R22" s="48"/>
      <c r="S22" s="49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</row>
    <row r="23" spans="1:132" s="14" customFormat="1" ht="24" x14ac:dyDescent="0.25">
      <c r="A23" s="45" t="s">
        <v>249</v>
      </c>
      <c r="B23" s="46">
        <v>2</v>
      </c>
      <c r="C23" s="47" t="s">
        <v>232</v>
      </c>
      <c r="D23" s="47" t="s">
        <v>110</v>
      </c>
      <c r="E23" s="47" t="s">
        <v>111</v>
      </c>
      <c r="F23" s="47" t="s">
        <v>202</v>
      </c>
      <c r="G23" s="48" t="s">
        <v>145</v>
      </c>
      <c r="H23" s="110">
        <v>14</v>
      </c>
      <c r="I23" s="49">
        <v>0</v>
      </c>
      <c r="J23" s="49">
        <v>0</v>
      </c>
      <c r="K23" s="41">
        <v>0</v>
      </c>
      <c r="L23" s="41">
        <v>0</v>
      </c>
      <c r="M23" s="41">
        <v>0</v>
      </c>
      <c r="N23" s="41">
        <v>5</v>
      </c>
      <c r="O23" s="41" t="s">
        <v>250</v>
      </c>
      <c r="P23" s="49" t="s">
        <v>19</v>
      </c>
      <c r="Q23" s="49" t="s">
        <v>160</v>
      </c>
      <c r="R23" s="48"/>
      <c r="S23" s="49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</row>
    <row r="24" spans="1:132" s="14" customFormat="1" x14ac:dyDescent="0.25">
      <c r="A24" s="45" t="s">
        <v>249</v>
      </c>
      <c r="B24" s="46">
        <v>2</v>
      </c>
      <c r="C24" s="47" t="s">
        <v>233</v>
      </c>
      <c r="D24" s="47" t="s">
        <v>112</v>
      </c>
      <c r="E24" s="47" t="s">
        <v>204</v>
      </c>
      <c r="F24" s="47" t="s">
        <v>178</v>
      </c>
      <c r="G24" s="48" t="s">
        <v>141</v>
      </c>
      <c r="H24" s="110">
        <v>14</v>
      </c>
      <c r="I24" s="49">
        <v>0</v>
      </c>
      <c r="J24" s="49">
        <v>0</v>
      </c>
      <c r="K24" s="41">
        <v>0</v>
      </c>
      <c r="L24" s="41">
        <v>0</v>
      </c>
      <c r="M24" s="41">
        <v>0</v>
      </c>
      <c r="N24" s="41">
        <v>5</v>
      </c>
      <c r="O24" s="41" t="s">
        <v>18</v>
      </c>
      <c r="P24" s="49" t="s">
        <v>19</v>
      </c>
      <c r="Q24" s="49" t="s">
        <v>160</v>
      </c>
      <c r="R24" s="48"/>
      <c r="S24" s="49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</row>
    <row r="25" spans="1:132" s="14" customFormat="1" x14ac:dyDescent="0.25">
      <c r="A25" s="45" t="s">
        <v>249</v>
      </c>
      <c r="B25" s="46">
        <v>2</v>
      </c>
      <c r="C25" s="47" t="s">
        <v>234</v>
      </c>
      <c r="D25" s="47" t="s">
        <v>153</v>
      </c>
      <c r="E25" s="47" t="s">
        <v>206</v>
      </c>
      <c r="F25" s="47" t="s">
        <v>170</v>
      </c>
      <c r="G25" s="48" t="s">
        <v>154</v>
      </c>
      <c r="H25" s="110">
        <v>14</v>
      </c>
      <c r="I25" s="49">
        <v>0</v>
      </c>
      <c r="J25" s="49">
        <v>0</v>
      </c>
      <c r="K25" s="41">
        <v>0</v>
      </c>
      <c r="L25" s="41">
        <v>0</v>
      </c>
      <c r="M25" s="41">
        <v>0</v>
      </c>
      <c r="N25" s="41">
        <v>5</v>
      </c>
      <c r="O25" s="41" t="s">
        <v>18</v>
      </c>
      <c r="P25" s="49" t="s">
        <v>19</v>
      </c>
      <c r="Q25" s="49" t="s">
        <v>160</v>
      </c>
      <c r="R25" s="48"/>
      <c r="S25" s="49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</row>
    <row r="26" spans="1:132" s="14" customFormat="1" ht="24" x14ac:dyDescent="0.25">
      <c r="A26" s="45" t="s">
        <v>249</v>
      </c>
      <c r="B26" s="46">
        <v>2</v>
      </c>
      <c r="C26" s="47" t="s">
        <v>235</v>
      </c>
      <c r="D26" s="47" t="s">
        <v>99</v>
      </c>
      <c r="E26" s="47" t="s">
        <v>105</v>
      </c>
      <c r="F26" s="47" t="s">
        <v>171</v>
      </c>
      <c r="G26" s="48" t="s">
        <v>140</v>
      </c>
      <c r="H26" s="41">
        <v>12</v>
      </c>
      <c r="I26" s="49">
        <v>0</v>
      </c>
      <c r="J26" s="49">
        <v>0</v>
      </c>
      <c r="K26" s="41">
        <v>0</v>
      </c>
      <c r="L26" s="41">
        <v>0</v>
      </c>
      <c r="M26" s="41">
        <v>0</v>
      </c>
      <c r="N26" s="41">
        <v>4</v>
      </c>
      <c r="O26" s="41" t="s">
        <v>18</v>
      </c>
      <c r="P26" s="49" t="s">
        <v>19</v>
      </c>
      <c r="Q26" s="49" t="s">
        <v>160</v>
      </c>
      <c r="R26" s="48"/>
      <c r="S26" s="49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</row>
    <row r="27" spans="1:132" s="14" customFormat="1" x14ac:dyDescent="0.25">
      <c r="A27" s="140" t="s">
        <v>20</v>
      </c>
      <c r="B27" s="141"/>
      <c r="C27" s="141"/>
      <c r="D27" s="141"/>
      <c r="E27" s="141"/>
      <c r="F27" s="141"/>
      <c r="G27" s="142"/>
      <c r="H27" s="51">
        <f>SUM(H21:H26)</f>
        <v>80</v>
      </c>
      <c r="I27" s="51">
        <f t="shared" ref="I27:N27" si="1">SUM(I21:I26)</f>
        <v>0</v>
      </c>
      <c r="J27" s="51">
        <f t="shared" si="1"/>
        <v>0</v>
      </c>
      <c r="K27" s="51">
        <f t="shared" si="1"/>
        <v>0</v>
      </c>
      <c r="L27" s="51">
        <f t="shared" si="1"/>
        <v>0</v>
      </c>
      <c r="M27" s="51">
        <f t="shared" si="1"/>
        <v>0</v>
      </c>
      <c r="N27" s="51">
        <f t="shared" si="1"/>
        <v>28</v>
      </c>
      <c r="O27" s="51"/>
      <c r="P27" s="55"/>
      <c r="Q27" s="55"/>
      <c r="R27" s="72"/>
      <c r="S27" s="55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</row>
    <row r="28" spans="1:132" s="14" customFormat="1" x14ac:dyDescent="0.25">
      <c r="A28" s="45" t="s">
        <v>249</v>
      </c>
      <c r="B28" s="46">
        <v>3</v>
      </c>
      <c r="C28" s="47" t="s">
        <v>236</v>
      </c>
      <c r="D28" s="47" t="s">
        <v>209</v>
      </c>
      <c r="E28" s="47" t="s">
        <v>210</v>
      </c>
      <c r="F28" s="47" t="s">
        <v>178</v>
      </c>
      <c r="G28" s="48" t="s">
        <v>141</v>
      </c>
      <c r="H28" s="41">
        <v>14</v>
      </c>
      <c r="I28" s="49">
        <v>0</v>
      </c>
      <c r="J28" s="41">
        <v>0</v>
      </c>
      <c r="K28" s="41">
        <v>0</v>
      </c>
      <c r="L28" s="41">
        <v>0</v>
      </c>
      <c r="M28" s="41">
        <v>0</v>
      </c>
      <c r="N28" s="41">
        <v>5</v>
      </c>
      <c r="O28" s="41" t="s">
        <v>250</v>
      </c>
      <c r="P28" s="49" t="s">
        <v>19</v>
      </c>
      <c r="Q28" s="49" t="s">
        <v>159</v>
      </c>
      <c r="R28" s="48"/>
      <c r="S28" s="49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</row>
    <row r="29" spans="1:132" s="14" customFormat="1" ht="24" x14ac:dyDescent="0.25">
      <c r="A29" s="45" t="s">
        <v>249</v>
      </c>
      <c r="B29" s="46">
        <v>3</v>
      </c>
      <c r="C29" s="47" t="s">
        <v>237</v>
      </c>
      <c r="D29" s="47" t="s">
        <v>115</v>
      </c>
      <c r="E29" s="47" t="s">
        <v>116</v>
      </c>
      <c r="F29" s="47" t="s">
        <v>178</v>
      </c>
      <c r="G29" s="48" t="s">
        <v>141</v>
      </c>
      <c r="H29" s="41">
        <v>18</v>
      </c>
      <c r="I29" s="49">
        <v>0</v>
      </c>
      <c r="J29" s="41">
        <v>0</v>
      </c>
      <c r="K29" s="41">
        <v>0</v>
      </c>
      <c r="L29" s="41">
        <v>0</v>
      </c>
      <c r="M29" s="41">
        <v>0</v>
      </c>
      <c r="N29" s="41">
        <v>6</v>
      </c>
      <c r="O29" s="41" t="s">
        <v>18</v>
      </c>
      <c r="P29" s="49" t="s">
        <v>19</v>
      </c>
      <c r="Q29" s="49" t="s">
        <v>160</v>
      </c>
      <c r="R29" s="48"/>
      <c r="S29" s="49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</row>
    <row r="30" spans="1:132" s="14" customFormat="1" ht="24" x14ac:dyDescent="0.25">
      <c r="A30" s="45" t="s">
        <v>249</v>
      </c>
      <c r="B30" s="46">
        <v>3</v>
      </c>
      <c r="C30" s="47" t="s">
        <v>238</v>
      </c>
      <c r="D30" s="47" t="s">
        <v>117</v>
      </c>
      <c r="E30" s="47" t="s">
        <v>118</v>
      </c>
      <c r="F30" s="47" t="s">
        <v>178</v>
      </c>
      <c r="G30" s="48" t="s">
        <v>141</v>
      </c>
      <c r="H30" s="41">
        <v>14</v>
      </c>
      <c r="I30" s="49">
        <v>0</v>
      </c>
      <c r="J30" s="41">
        <v>0</v>
      </c>
      <c r="K30" s="41">
        <v>0</v>
      </c>
      <c r="L30" s="41">
        <v>0</v>
      </c>
      <c r="M30" s="41">
        <v>0</v>
      </c>
      <c r="N30" s="41">
        <v>5</v>
      </c>
      <c r="O30" s="41" t="s">
        <v>18</v>
      </c>
      <c r="P30" s="49" t="s">
        <v>19</v>
      </c>
      <c r="Q30" s="49" t="s">
        <v>160</v>
      </c>
      <c r="R30" s="48"/>
      <c r="S30" s="49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</row>
    <row r="31" spans="1:132" s="14" customFormat="1" ht="24" x14ac:dyDescent="0.25">
      <c r="A31" s="45" t="s">
        <v>249</v>
      </c>
      <c r="B31" s="46">
        <v>3</v>
      </c>
      <c r="C31" s="47" t="s">
        <v>239</v>
      </c>
      <c r="D31" s="47" t="s">
        <v>119</v>
      </c>
      <c r="E31" s="47" t="s">
        <v>120</v>
      </c>
      <c r="F31" s="47" t="s">
        <v>172</v>
      </c>
      <c r="G31" s="48" t="s">
        <v>147</v>
      </c>
      <c r="H31" s="41">
        <v>18</v>
      </c>
      <c r="I31" s="49">
        <v>0</v>
      </c>
      <c r="J31" s="41">
        <v>0</v>
      </c>
      <c r="K31" s="41">
        <v>0</v>
      </c>
      <c r="L31" s="41">
        <v>0</v>
      </c>
      <c r="M31" s="41">
        <v>0</v>
      </c>
      <c r="N31" s="41">
        <v>6</v>
      </c>
      <c r="O31" s="41" t="s">
        <v>18</v>
      </c>
      <c r="P31" s="49" t="s">
        <v>19</v>
      </c>
      <c r="Q31" s="49" t="s">
        <v>160</v>
      </c>
      <c r="R31" s="48"/>
      <c r="S31" s="49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</row>
    <row r="32" spans="1:132" s="14" customFormat="1" x14ac:dyDescent="0.25">
      <c r="A32" s="45" t="s">
        <v>249</v>
      </c>
      <c r="B32" s="46">
        <v>3</v>
      </c>
      <c r="C32" s="47" t="s">
        <v>240</v>
      </c>
      <c r="D32" s="47" t="s">
        <v>121</v>
      </c>
      <c r="E32" s="47" t="s">
        <v>122</v>
      </c>
      <c r="F32" s="47" t="s">
        <v>173</v>
      </c>
      <c r="G32" s="48" t="s">
        <v>148</v>
      </c>
      <c r="H32" s="41">
        <v>12</v>
      </c>
      <c r="I32" s="49">
        <v>0</v>
      </c>
      <c r="J32" s="41">
        <v>0</v>
      </c>
      <c r="K32" s="41">
        <v>0</v>
      </c>
      <c r="L32" s="41">
        <v>0</v>
      </c>
      <c r="M32" s="41">
        <v>0</v>
      </c>
      <c r="N32" s="41">
        <v>4</v>
      </c>
      <c r="O32" s="41" t="s">
        <v>18</v>
      </c>
      <c r="P32" s="49" t="s">
        <v>19</v>
      </c>
      <c r="Q32" s="49" t="s">
        <v>160</v>
      </c>
      <c r="R32" s="48"/>
      <c r="S32" s="49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</row>
    <row r="33" spans="1:132" s="14" customFormat="1" ht="24" x14ac:dyDescent="0.25">
      <c r="A33" s="45" t="s">
        <v>249</v>
      </c>
      <c r="B33" s="46">
        <v>3</v>
      </c>
      <c r="C33" s="47" t="s">
        <v>241</v>
      </c>
      <c r="D33" s="47" t="s">
        <v>123</v>
      </c>
      <c r="E33" s="47" t="s">
        <v>124</v>
      </c>
      <c r="F33" s="47" t="s">
        <v>174</v>
      </c>
      <c r="G33" s="48" t="s">
        <v>149</v>
      </c>
      <c r="H33" s="71">
        <v>14</v>
      </c>
      <c r="I33" s="49">
        <v>0</v>
      </c>
      <c r="J33" s="41">
        <v>0</v>
      </c>
      <c r="K33" s="41">
        <v>0</v>
      </c>
      <c r="L33" s="41">
        <v>0</v>
      </c>
      <c r="M33" s="41">
        <v>0</v>
      </c>
      <c r="N33" s="41">
        <v>5</v>
      </c>
      <c r="O33" s="41" t="s">
        <v>18</v>
      </c>
      <c r="P33" s="49" t="s">
        <v>19</v>
      </c>
      <c r="Q33" s="49" t="s">
        <v>160</v>
      </c>
      <c r="R33" s="48"/>
      <c r="S33" s="49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</row>
    <row r="34" spans="1:132" s="14" customFormat="1" x14ac:dyDescent="0.25">
      <c r="A34" s="140" t="s">
        <v>20</v>
      </c>
      <c r="B34" s="141"/>
      <c r="C34" s="141"/>
      <c r="D34" s="141"/>
      <c r="E34" s="141"/>
      <c r="F34" s="141"/>
      <c r="G34" s="142"/>
      <c r="H34" s="51">
        <f>SUM(H28:H33)</f>
        <v>90</v>
      </c>
      <c r="I34" s="51">
        <f t="shared" ref="I34:N34" si="2">SUM(I28:I33)</f>
        <v>0</v>
      </c>
      <c r="J34" s="51">
        <f t="shared" si="2"/>
        <v>0</v>
      </c>
      <c r="K34" s="51">
        <f t="shared" si="2"/>
        <v>0</v>
      </c>
      <c r="L34" s="51">
        <f t="shared" si="2"/>
        <v>0</v>
      </c>
      <c r="M34" s="51">
        <f t="shared" si="2"/>
        <v>0</v>
      </c>
      <c r="N34" s="51">
        <f t="shared" si="2"/>
        <v>31</v>
      </c>
      <c r="O34" s="51"/>
      <c r="P34" s="55"/>
      <c r="Q34" s="55"/>
      <c r="R34" s="72"/>
      <c r="S34" s="55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</row>
    <row r="35" spans="1:132" s="14" customFormat="1" ht="36" x14ac:dyDescent="0.25">
      <c r="A35" s="45" t="s">
        <v>249</v>
      </c>
      <c r="B35" s="46">
        <v>4</v>
      </c>
      <c r="C35" s="47" t="s">
        <v>242</v>
      </c>
      <c r="D35" s="47" t="s">
        <v>125</v>
      </c>
      <c r="E35" s="47" t="s">
        <v>217</v>
      </c>
      <c r="F35" s="47" t="s">
        <v>175</v>
      </c>
      <c r="G35" s="48" t="s">
        <v>150</v>
      </c>
      <c r="H35" s="41">
        <v>14</v>
      </c>
      <c r="I35" s="49">
        <v>0</v>
      </c>
      <c r="J35" s="41">
        <v>0</v>
      </c>
      <c r="K35" s="41">
        <v>0</v>
      </c>
      <c r="L35" s="41">
        <v>0</v>
      </c>
      <c r="M35" s="41">
        <v>0</v>
      </c>
      <c r="N35" s="46">
        <v>5</v>
      </c>
      <c r="O35" s="49" t="s">
        <v>18</v>
      </c>
      <c r="P35" s="49" t="s">
        <v>19</v>
      </c>
      <c r="Q35" s="49" t="s">
        <v>160</v>
      </c>
      <c r="R35" s="47"/>
      <c r="S35" s="4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</row>
    <row r="36" spans="1:132" s="14" customFormat="1" x14ac:dyDescent="0.25">
      <c r="A36" s="45" t="s">
        <v>249</v>
      </c>
      <c r="B36" s="46">
        <v>4</v>
      </c>
      <c r="C36" s="47" t="s">
        <v>243</v>
      </c>
      <c r="D36" s="47" t="s">
        <v>219</v>
      </c>
      <c r="E36" s="47" t="s">
        <v>220</v>
      </c>
      <c r="F36" s="47" t="s">
        <v>178</v>
      </c>
      <c r="G36" s="48" t="s">
        <v>141</v>
      </c>
      <c r="H36" s="41">
        <v>14</v>
      </c>
      <c r="I36" s="49">
        <v>0</v>
      </c>
      <c r="J36" s="41">
        <v>0</v>
      </c>
      <c r="K36" s="41">
        <v>0</v>
      </c>
      <c r="L36" s="41">
        <v>0</v>
      </c>
      <c r="M36" s="41">
        <v>0</v>
      </c>
      <c r="N36" s="46">
        <v>5</v>
      </c>
      <c r="O36" s="41" t="s">
        <v>250</v>
      </c>
      <c r="P36" s="49" t="s">
        <v>19</v>
      </c>
      <c r="Q36" s="49" t="s">
        <v>159</v>
      </c>
      <c r="R36" s="47"/>
      <c r="S36" s="4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</row>
    <row r="37" spans="1:132" s="14" customFormat="1" ht="24" x14ac:dyDescent="0.25">
      <c r="A37" s="45" t="s">
        <v>249</v>
      </c>
      <c r="B37" s="46">
        <v>4</v>
      </c>
      <c r="C37" s="47" t="s">
        <v>244</v>
      </c>
      <c r="D37" s="47" t="s">
        <v>126</v>
      </c>
      <c r="E37" s="47" t="s">
        <v>127</v>
      </c>
      <c r="F37" s="47" t="s">
        <v>178</v>
      </c>
      <c r="G37" s="48" t="s">
        <v>141</v>
      </c>
      <c r="H37" s="41">
        <v>14</v>
      </c>
      <c r="I37" s="49">
        <v>0</v>
      </c>
      <c r="J37" s="41">
        <v>0</v>
      </c>
      <c r="K37" s="41">
        <v>0</v>
      </c>
      <c r="L37" s="41">
        <v>0</v>
      </c>
      <c r="M37" s="41">
        <v>0</v>
      </c>
      <c r="N37" s="46">
        <v>5</v>
      </c>
      <c r="O37" s="41" t="s">
        <v>250</v>
      </c>
      <c r="P37" s="49" t="s">
        <v>19</v>
      </c>
      <c r="Q37" s="49" t="s">
        <v>160</v>
      </c>
      <c r="R37" s="47"/>
      <c r="S37" s="4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</row>
    <row r="38" spans="1:132" s="14" customFormat="1" ht="24" x14ac:dyDescent="0.25">
      <c r="A38" s="45" t="s">
        <v>249</v>
      </c>
      <c r="B38" s="46">
        <v>4</v>
      </c>
      <c r="C38" s="47" t="s">
        <v>245</v>
      </c>
      <c r="D38" s="47" t="s">
        <v>128</v>
      </c>
      <c r="E38" s="47" t="s">
        <v>129</v>
      </c>
      <c r="F38" s="47" t="s">
        <v>176</v>
      </c>
      <c r="G38" s="48" t="s">
        <v>151</v>
      </c>
      <c r="H38" s="41">
        <v>18</v>
      </c>
      <c r="I38" s="49">
        <v>0</v>
      </c>
      <c r="J38" s="41">
        <v>0</v>
      </c>
      <c r="K38" s="41">
        <v>0</v>
      </c>
      <c r="L38" s="41">
        <v>0</v>
      </c>
      <c r="M38" s="41">
        <v>0</v>
      </c>
      <c r="N38" s="46">
        <v>6</v>
      </c>
      <c r="O38" s="49" t="s">
        <v>18</v>
      </c>
      <c r="P38" s="49" t="s">
        <v>19</v>
      </c>
      <c r="Q38" s="49" t="s">
        <v>160</v>
      </c>
      <c r="R38" s="47"/>
      <c r="S38" s="4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</row>
    <row r="39" spans="1:132" s="14" customFormat="1" ht="24" x14ac:dyDescent="0.25">
      <c r="A39" s="45" t="s">
        <v>249</v>
      </c>
      <c r="B39" s="46">
        <v>4</v>
      </c>
      <c r="C39" s="47" t="s">
        <v>246</v>
      </c>
      <c r="D39" s="47" t="s">
        <v>130</v>
      </c>
      <c r="E39" s="47" t="s">
        <v>131</v>
      </c>
      <c r="F39" s="47" t="s">
        <v>176</v>
      </c>
      <c r="G39" s="48" t="s">
        <v>151</v>
      </c>
      <c r="H39" s="41">
        <v>14</v>
      </c>
      <c r="I39" s="49">
        <v>0</v>
      </c>
      <c r="J39" s="41">
        <v>0</v>
      </c>
      <c r="K39" s="41">
        <v>0</v>
      </c>
      <c r="L39" s="41">
        <v>0</v>
      </c>
      <c r="M39" s="41">
        <v>0</v>
      </c>
      <c r="N39" s="46">
        <v>5</v>
      </c>
      <c r="O39" s="49" t="s">
        <v>18</v>
      </c>
      <c r="P39" s="49" t="s">
        <v>19</v>
      </c>
      <c r="Q39" s="49" t="s">
        <v>160</v>
      </c>
      <c r="R39" s="47"/>
      <c r="S39" s="4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</row>
    <row r="40" spans="1:132" s="14" customFormat="1" ht="48" x14ac:dyDescent="0.25">
      <c r="A40" s="45" t="s">
        <v>249</v>
      </c>
      <c r="B40" s="46">
        <v>4</v>
      </c>
      <c r="C40" s="47" t="s">
        <v>247</v>
      </c>
      <c r="D40" s="47" t="s">
        <v>132</v>
      </c>
      <c r="E40" s="47" t="s">
        <v>133</v>
      </c>
      <c r="F40" s="47" t="s">
        <v>172</v>
      </c>
      <c r="G40" s="48" t="s">
        <v>147</v>
      </c>
      <c r="H40" s="41">
        <v>14</v>
      </c>
      <c r="I40" s="49">
        <v>0</v>
      </c>
      <c r="J40" s="41">
        <v>0</v>
      </c>
      <c r="K40" s="41">
        <v>0</v>
      </c>
      <c r="L40" s="41">
        <v>0</v>
      </c>
      <c r="M40" s="41">
        <v>0</v>
      </c>
      <c r="N40" s="46">
        <v>5</v>
      </c>
      <c r="O40" s="49" t="s">
        <v>18</v>
      </c>
      <c r="P40" s="49" t="s">
        <v>62</v>
      </c>
      <c r="Q40" s="49" t="s">
        <v>160</v>
      </c>
      <c r="R40" s="47"/>
      <c r="S40" s="47" t="s">
        <v>177</v>
      </c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</row>
    <row r="41" spans="1:132" s="14" customFormat="1" ht="48" x14ac:dyDescent="0.25">
      <c r="A41" s="45" t="s">
        <v>249</v>
      </c>
      <c r="B41" s="46">
        <v>4</v>
      </c>
      <c r="C41" s="47" t="s">
        <v>248</v>
      </c>
      <c r="D41" s="47" t="s">
        <v>155</v>
      </c>
      <c r="E41" s="47" t="s">
        <v>156</v>
      </c>
      <c r="F41" s="47" t="s">
        <v>226</v>
      </c>
      <c r="G41" s="48" t="s">
        <v>139</v>
      </c>
      <c r="H41" s="41">
        <v>14</v>
      </c>
      <c r="I41" s="49">
        <v>0</v>
      </c>
      <c r="J41" s="41">
        <v>0</v>
      </c>
      <c r="K41" s="41">
        <v>0</v>
      </c>
      <c r="L41" s="41">
        <v>0</v>
      </c>
      <c r="M41" s="41">
        <v>0</v>
      </c>
      <c r="N41" s="46">
        <v>5</v>
      </c>
      <c r="O41" s="49" t="s">
        <v>18</v>
      </c>
      <c r="P41" s="49" t="s">
        <v>62</v>
      </c>
      <c r="Q41" s="49" t="s">
        <v>160</v>
      </c>
      <c r="R41" s="47"/>
      <c r="S41" s="47" t="s">
        <v>177</v>
      </c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</row>
    <row r="42" spans="1:132" s="14" customFormat="1" x14ac:dyDescent="0.25">
      <c r="A42" s="140" t="s">
        <v>20</v>
      </c>
      <c r="B42" s="141"/>
      <c r="C42" s="141"/>
      <c r="D42" s="141"/>
      <c r="E42" s="141"/>
      <c r="F42" s="141"/>
      <c r="G42" s="142"/>
      <c r="H42" s="51">
        <f>SUM(H35:H41)-H41</f>
        <v>88</v>
      </c>
      <c r="I42" s="51">
        <f t="shared" ref="I42:N42" si="3">SUM(I35:I41)-I41</f>
        <v>0</v>
      </c>
      <c r="J42" s="51">
        <f t="shared" si="3"/>
        <v>0</v>
      </c>
      <c r="K42" s="51">
        <f t="shared" si="3"/>
        <v>0</v>
      </c>
      <c r="L42" s="51">
        <f t="shared" si="3"/>
        <v>0</v>
      </c>
      <c r="M42" s="51">
        <f t="shared" si="3"/>
        <v>0</v>
      </c>
      <c r="N42" s="51">
        <f t="shared" si="3"/>
        <v>31</v>
      </c>
      <c r="O42" s="55"/>
      <c r="P42" s="55"/>
      <c r="Q42" s="55"/>
      <c r="R42" s="72"/>
      <c r="S42" s="55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</row>
    <row r="43" spans="1:132" s="14" customFormat="1" ht="14.45" customHeight="1" x14ac:dyDescent="0.25">
      <c r="A43" s="140" t="s">
        <v>52</v>
      </c>
      <c r="B43" s="141"/>
      <c r="C43" s="141"/>
      <c r="D43" s="141"/>
      <c r="E43" s="141"/>
      <c r="F43" s="141"/>
      <c r="G43" s="142"/>
      <c r="H43" s="109">
        <f>H20+H27+H34+H42</f>
        <v>340</v>
      </c>
      <c r="I43" s="109">
        <f t="shared" ref="I43:N43" si="4">I20+I27+I34+I42</f>
        <v>4</v>
      </c>
      <c r="J43" s="109">
        <f t="shared" si="4"/>
        <v>0</v>
      </c>
      <c r="K43" s="109">
        <f t="shared" si="4"/>
        <v>0</v>
      </c>
      <c r="L43" s="109">
        <f t="shared" si="4"/>
        <v>0</v>
      </c>
      <c r="M43" s="109">
        <f t="shared" si="4"/>
        <v>0</v>
      </c>
      <c r="N43" s="109">
        <f t="shared" si="4"/>
        <v>120</v>
      </c>
      <c r="O43" s="55"/>
      <c r="P43" s="55"/>
      <c r="Q43" s="55"/>
      <c r="R43" s="72"/>
      <c r="S43" s="55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</row>
    <row r="44" spans="1:132" s="14" customFormat="1" x14ac:dyDescent="0.25">
      <c r="A44" s="56" t="s">
        <v>157</v>
      </c>
      <c r="B44" s="59"/>
      <c r="G44" s="31"/>
      <c r="O44" s="16"/>
      <c r="P44" s="16"/>
      <c r="Q44" s="16"/>
      <c r="R44" s="31"/>
      <c r="S44" s="16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</row>
  </sheetData>
  <sheetProtection algorithmName="SHA-512" hashValue="P6vnHdauHZM5Kpdcu/D1pdRxAhf9P6R3/Y9qoDRc/hxGJVk6PwSrWgIV1uVkMOJMFbqqqhCldj6ZvSOF/wPR6g==" saltValue="szJafLeCNGDrLsVjWBKPjw==" spinCount="100000" sheet="1" objects="1" scenarios="1" selectLockedCells="1" selectUnlockedCells="1"/>
  <sortState xmlns:xlrd2="http://schemas.microsoft.com/office/spreadsheetml/2017/richdata2" ref="A35:EB41">
    <sortCondition ref="D35:D41"/>
  </sortState>
  <mergeCells count="8">
    <mergeCell ref="H10:M10"/>
    <mergeCell ref="H9:M9"/>
    <mergeCell ref="A43:G43"/>
    <mergeCell ref="A6:B6"/>
    <mergeCell ref="A42:G42"/>
    <mergeCell ref="A20:G20"/>
    <mergeCell ref="A27:G27"/>
    <mergeCell ref="A34:G3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5A0F-DEF3-4C35-A62D-557F61319375}">
  <dimension ref="A1:F34"/>
  <sheetViews>
    <sheetView view="pageBreakPreview" zoomScaleNormal="100" zoomScaleSheetLayoutView="100" workbookViewId="0">
      <selection activeCell="A11" sqref="A11"/>
    </sheetView>
  </sheetViews>
  <sheetFormatPr defaultRowHeight="12.75" x14ac:dyDescent="0.2"/>
  <cols>
    <col min="1" max="1" width="109.140625" style="121" customWidth="1"/>
    <col min="2" max="2" width="24.7109375" style="121" customWidth="1"/>
    <col min="3" max="16384" width="9.140625" style="114"/>
  </cols>
  <sheetData>
    <row r="1" spans="1:6" x14ac:dyDescent="0.2">
      <c r="A1" s="111" t="s">
        <v>77</v>
      </c>
      <c r="B1" s="112" t="s">
        <v>78</v>
      </c>
      <c r="C1" s="113"/>
      <c r="D1" s="113"/>
      <c r="E1" s="113"/>
      <c r="F1" s="113"/>
    </row>
    <row r="2" spans="1:6" x14ac:dyDescent="0.2">
      <c r="A2" s="115" t="s">
        <v>251</v>
      </c>
      <c r="B2" s="116" t="s">
        <v>35</v>
      </c>
      <c r="C2" s="113"/>
      <c r="D2" s="113"/>
      <c r="E2" s="113"/>
      <c r="F2" s="113"/>
    </row>
    <row r="3" spans="1:6" x14ac:dyDescent="0.2">
      <c r="A3" s="115"/>
      <c r="B3" s="116"/>
      <c r="C3" s="113"/>
      <c r="D3" s="113"/>
      <c r="E3" s="113"/>
      <c r="F3" s="113"/>
    </row>
    <row r="4" spans="1:6" x14ac:dyDescent="0.2">
      <c r="A4" s="111" t="s">
        <v>59</v>
      </c>
      <c r="B4" s="117"/>
      <c r="C4" s="113"/>
      <c r="D4" s="113"/>
      <c r="E4" s="113"/>
      <c r="F4" s="113"/>
    </row>
    <row r="5" spans="1:6" x14ac:dyDescent="0.2">
      <c r="A5" s="115" t="s">
        <v>252</v>
      </c>
      <c r="B5" s="116" t="s">
        <v>36</v>
      </c>
      <c r="C5" s="113"/>
      <c r="D5" s="113"/>
      <c r="E5" s="113"/>
      <c r="F5" s="113"/>
    </row>
    <row r="6" spans="1:6" x14ac:dyDescent="0.2">
      <c r="A6" s="115" t="s">
        <v>253</v>
      </c>
      <c r="B6" s="116" t="s">
        <v>37</v>
      </c>
      <c r="C6" s="113"/>
      <c r="D6" s="113"/>
      <c r="E6" s="113"/>
      <c r="F6" s="113"/>
    </row>
    <row r="7" spans="1:6" x14ac:dyDescent="0.2">
      <c r="A7" s="115" t="s">
        <v>254</v>
      </c>
      <c r="B7" s="116" t="s">
        <v>80</v>
      </c>
      <c r="C7" s="113"/>
      <c r="D7" s="113"/>
      <c r="E7" s="113"/>
      <c r="F7" s="113"/>
    </row>
    <row r="8" spans="1:6" x14ac:dyDescent="0.2">
      <c r="A8" s="118" t="s">
        <v>255</v>
      </c>
      <c r="B8" s="116" t="s">
        <v>84</v>
      </c>
      <c r="C8" s="119"/>
      <c r="D8" s="113"/>
      <c r="E8" s="113"/>
      <c r="F8" s="113"/>
    </row>
    <row r="9" spans="1:6" x14ac:dyDescent="0.2">
      <c r="A9" s="118" t="s">
        <v>256</v>
      </c>
      <c r="B9" s="116" t="s">
        <v>79</v>
      </c>
      <c r="C9" s="113"/>
      <c r="D9" s="113"/>
      <c r="E9" s="113"/>
      <c r="F9" s="113"/>
    </row>
    <row r="10" spans="1:6" x14ac:dyDescent="0.2">
      <c r="A10" s="118" t="s">
        <v>87</v>
      </c>
      <c r="B10" s="116" t="s">
        <v>81</v>
      </c>
      <c r="C10" s="113"/>
      <c r="D10" s="113"/>
      <c r="E10" s="113"/>
      <c r="F10" s="113"/>
    </row>
    <row r="11" spans="1:6" x14ac:dyDescent="0.2">
      <c r="A11" s="115"/>
      <c r="B11" s="116"/>
      <c r="C11" s="113"/>
      <c r="D11" s="113"/>
      <c r="E11" s="113"/>
      <c r="F11" s="113"/>
    </row>
    <row r="12" spans="1:6" x14ac:dyDescent="0.2">
      <c r="A12" s="115" t="s">
        <v>85</v>
      </c>
      <c r="B12" s="116"/>
      <c r="C12" s="113"/>
      <c r="D12" s="113"/>
      <c r="E12" s="113"/>
      <c r="F12" s="113"/>
    </row>
    <row r="13" spans="1:6" x14ac:dyDescent="0.2">
      <c r="A13" s="115"/>
      <c r="B13" s="116"/>
      <c r="C13" s="113"/>
      <c r="D13" s="113"/>
      <c r="E13" s="113"/>
      <c r="F13" s="113"/>
    </row>
    <row r="14" spans="1:6" x14ac:dyDescent="0.2">
      <c r="A14" s="111" t="s">
        <v>60</v>
      </c>
      <c r="B14" s="117"/>
      <c r="C14" s="113"/>
      <c r="D14" s="113"/>
      <c r="E14" s="113"/>
      <c r="F14" s="113"/>
    </row>
    <row r="15" spans="1:6" x14ac:dyDescent="0.2">
      <c r="A15" s="115" t="s">
        <v>257</v>
      </c>
      <c r="B15" s="116"/>
      <c r="C15" s="113"/>
      <c r="D15" s="113"/>
      <c r="E15" s="113"/>
      <c r="F15" s="113"/>
    </row>
    <row r="16" spans="1:6" x14ac:dyDescent="0.2">
      <c r="A16" s="120" t="s">
        <v>258</v>
      </c>
      <c r="B16" s="116" t="s">
        <v>66</v>
      </c>
      <c r="C16" s="113"/>
      <c r="D16" s="113"/>
      <c r="E16" s="113"/>
      <c r="F16" s="113"/>
    </row>
    <row r="17" spans="1:6" x14ac:dyDescent="0.2">
      <c r="A17" s="120" t="s">
        <v>259</v>
      </c>
      <c r="B17" s="116" t="s">
        <v>67</v>
      </c>
      <c r="C17" s="113"/>
      <c r="D17" s="113"/>
      <c r="E17" s="113"/>
      <c r="F17" s="113"/>
    </row>
    <row r="18" spans="1:6" x14ac:dyDescent="0.2">
      <c r="A18" s="118" t="s">
        <v>260</v>
      </c>
      <c r="B18" s="116" t="s">
        <v>68</v>
      </c>
      <c r="C18" s="119"/>
      <c r="D18" s="113"/>
      <c r="E18" s="113"/>
      <c r="F18" s="113"/>
    </row>
    <row r="19" spans="1:6" x14ac:dyDescent="0.2">
      <c r="A19" s="120" t="s">
        <v>261</v>
      </c>
      <c r="B19" s="116" t="s">
        <v>69</v>
      </c>
      <c r="C19" s="119"/>
      <c r="D19" s="113"/>
      <c r="E19" s="113"/>
      <c r="F19" s="113"/>
    </row>
    <row r="20" spans="1:6" x14ac:dyDescent="0.2">
      <c r="A20" s="120" t="s">
        <v>262</v>
      </c>
      <c r="B20" s="116" t="s">
        <v>70</v>
      </c>
      <c r="C20" s="113"/>
      <c r="D20" s="113"/>
      <c r="E20" s="113"/>
      <c r="F20" s="113"/>
    </row>
    <row r="21" spans="1:6" x14ac:dyDescent="0.2">
      <c r="A21" s="118" t="s">
        <v>263</v>
      </c>
      <c r="B21" s="116" t="s">
        <v>71</v>
      </c>
      <c r="C21" s="119"/>
      <c r="D21" s="113"/>
      <c r="E21" s="113"/>
      <c r="F21" s="113"/>
    </row>
    <row r="22" spans="1:6" x14ac:dyDescent="0.2">
      <c r="A22" s="120" t="s">
        <v>264</v>
      </c>
      <c r="B22" s="116" t="s">
        <v>72</v>
      </c>
      <c r="C22" s="119"/>
      <c r="D22" s="113"/>
      <c r="E22" s="113"/>
      <c r="F22" s="113"/>
    </row>
    <row r="23" spans="1:6" x14ac:dyDescent="0.2">
      <c r="A23" s="120" t="s">
        <v>265</v>
      </c>
      <c r="B23" s="116" t="s">
        <v>73</v>
      </c>
      <c r="C23" s="113"/>
      <c r="D23" s="113"/>
      <c r="E23" s="113"/>
      <c r="F23" s="113"/>
    </row>
    <row r="24" spans="1:6" x14ac:dyDescent="0.2">
      <c r="A24" s="120" t="s">
        <v>266</v>
      </c>
      <c r="B24" s="116" t="s">
        <v>74</v>
      </c>
      <c r="C24" s="113"/>
      <c r="D24" s="113"/>
      <c r="E24" s="113"/>
      <c r="F24" s="113"/>
    </row>
    <row r="25" spans="1:6" x14ac:dyDescent="0.2">
      <c r="A25" s="115"/>
      <c r="B25" s="116"/>
      <c r="C25" s="113"/>
      <c r="D25" s="113"/>
      <c r="E25" s="113"/>
      <c r="F25" s="113"/>
    </row>
    <row r="26" spans="1:6" x14ac:dyDescent="0.2">
      <c r="A26" s="111" t="s">
        <v>61</v>
      </c>
      <c r="B26" s="112"/>
      <c r="C26" s="113"/>
      <c r="D26" s="113"/>
      <c r="E26" s="113"/>
      <c r="F26" s="113"/>
    </row>
    <row r="27" spans="1:6" x14ac:dyDescent="0.2">
      <c r="A27" s="115" t="s">
        <v>267</v>
      </c>
      <c r="B27" s="116"/>
      <c r="C27" s="113"/>
      <c r="D27" s="113"/>
      <c r="E27" s="113"/>
      <c r="F27" s="113"/>
    </row>
    <row r="28" spans="1:6" x14ac:dyDescent="0.2">
      <c r="A28" s="120" t="s">
        <v>268</v>
      </c>
      <c r="B28" s="116" t="s">
        <v>49</v>
      </c>
      <c r="C28" s="113"/>
      <c r="D28" s="113"/>
      <c r="E28" s="113"/>
      <c r="F28" s="113"/>
    </row>
    <row r="29" spans="1:6" x14ac:dyDescent="0.2">
      <c r="A29" s="118" t="s">
        <v>269</v>
      </c>
      <c r="B29" s="116" t="s">
        <v>51</v>
      </c>
      <c r="C29" s="113"/>
      <c r="D29" s="113"/>
      <c r="E29" s="113"/>
      <c r="F29" s="113"/>
    </row>
    <row r="30" spans="1:6" ht="25.5" x14ac:dyDescent="0.2">
      <c r="A30" s="118" t="s">
        <v>270</v>
      </c>
      <c r="B30" s="116" t="s">
        <v>75</v>
      </c>
      <c r="C30" s="113"/>
      <c r="D30" s="113"/>
      <c r="E30" s="113"/>
      <c r="F30" s="113"/>
    </row>
    <row r="31" spans="1:6" ht="25.5" x14ac:dyDescent="0.2">
      <c r="A31" s="118" t="s">
        <v>271</v>
      </c>
      <c r="B31" s="116" t="s">
        <v>50</v>
      </c>
      <c r="C31" s="113"/>
      <c r="D31" s="113"/>
      <c r="E31" s="113"/>
      <c r="F31" s="113"/>
    </row>
    <row r="32" spans="1:6" x14ac:dyDescent="0.2">
      <c r="A32" s="115"/>
      <c r="B32" s="116"/>
      <c r="C32" s="113"/>
      <c r="D32" s="113"/>
      <c r="E32" s="113"/>
      <c r="F32" s="113"/>
    </row>
    <row r="33" spans="1:6" x14ac:dyDescent="0.2">
      <c r="A33" s="118" t="s">
        <v>272</v>
      </c>
      <c r="B33" s="116" t="s">
        <v>76</v>
      </c>
      <c r="C33" s="113"/>
      <c r="D33" s="113"/>
      <c r="E33" s="113"/>
      <c r="F33" s="113"/>
    </row>
    <row r="34" spans="1:6" x14ac:dyDescent="0.2">
      <c r="A34" s="115"/>
      <c r="B34" s="115"/>
      <c r="C34" s="113"/>
      <c r="D34" s="113"/>
      <c r="E34" s="113"/>
      <c r="F34" s="11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English</vt:lpstr>
      <vt:lpstr>Levelező</vt:lpstr>
      <vt:lpstr>Rövidítések</vt:lpstr>
      <vt:lpstr>English!Nyomtatási_cím</vt:lpstr>
      <vt:lpstr>Levelező!Nyomtatási_cím</vt:lpstr>
      <vt:lpstr>Nappali!Nyomtatási_cím</vt:lpstr>
      <vt:lpstr>English!Nyomtatási_terület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2021-08-31T20:36:10Z</dcterms:modified>
</cp:coreProperties>
</file>