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0F2F3C2D-B20F-4B3D-BB09-ED2F5E88843B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Nappali!$9:$11</definedName>
    <definedName name="_xlnm.Print_Area" localSheetId="1">Levelező!$A$1:$S$72</definedName>
    <definedName name="_xlnm.Print_Area" localSheetId="0">Nappali!$A$1:$V$85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5" l="1"/>
  <c r="J71" i="5"/>
  <c r="K71" i="5"/>
  <c r="L71" i="5"/>
  <c r="M71" i="5"/>
  <c r="N71" i="5"/>
  <c r="H71" i="5"/>
  <c r="I69" i="5"/>
  <c r="J69" i="5"/>
  <c r="K69" i="5"/>
  <c r="L69" i="5"/>
  <c r="M69" i="5"/>
  <c r="N69" i="5"/>
  <c r="H69" i="5"/>
  <c r="I60" i="5"/>
  <c r="J60" i="5"/>
  <c r="K60" i="5"/>
  <c r="L60" i="5"/>
  <c r="M60" i="5"/>
  <c r="N60" i="5"/>
  <c r="H60" i="5"/>
  <c r="I49" i="5"/>
  <c r="J49" i="5"/>
  <c r="K49" i="5"/>
  <c r="L49" i="5"/>
  <c r="M49" i="5"/>
  <c r="N49" i="5"/>
  <c r="H49" i="5"/>
  <c r="I40" i="5"/>
  <c r="J40" i="5"/>
  <c r="K40" i="5"/>
  <c r="L40" i="5"/>
  <c r="M40" i="5"/>
  <c r="N40" i="5"/>
  <c r="H40" i="5"/>
  <c r="I30" i="5"/>
  <c r="J30" i="5"/>
  <c r="K30" i="5"/>
  <c r="L30" i="5"/>
  <c r="M30" i="5"/>
  <c r="N30" i="5"/>
  <c r="H30" i="5"/>
  <c r="I20" i="5"/>
  <c r="I72" i="5" s="1"/>
  <c r="J20" i="5"/>
  <c r="J72" i="5" s="1"/>
  <c r="K20" i="5"/>
  <c r="K72" i="5" s="1"/>
  <c r="L20" i="5"/>
  <c r="L72" i="5" s="1"/>
  <c r="M20" i="5"/>
  <c r="M72" i="5" s="1"/>
  <c r="N20" i="5"/>
  <c r="N72" i="5" s="1"/>
  <c r="H20" i="5"/>
  <c r="I60" i="4"/>
  <c r="J60" i="4"/>
  <c r="K60" i="4"/>
  <c r="L60" i="4"/>
  <c r="M60" i="4"/>
  <c r="N60" i="4"/>
  <c r="O60" i="4"/>
  <c r="P60" i="4"/>
  <c r="Q60" i="4"/>
  <c r="H60" i="4"/>
  <c r="I71" i="4"/>
  <c r="J71" i="4"/>
  <c r="K71" i="4"/>
  <c r="L71" i="4"/>
  <c r="M71" i="4"/>
  <c r="N71" i="4"/>
  <c r="O71" i="4"/>
  <c r="P71" i="4"/>
  <c r="Q71" i="4"/>
  <c r="H71" i="4"/>
  <c r="I81" i="4"/>
  <c r="J81" i="4"/>
  <c r="K81" i="4"/>
  <c r="L81" i="4"/>
  <c r="M81" i="4"/>
  <c r="N81" i="4"/>
  <c r="O81" i="4"/>
  <c r="P81" i="4"/>
  <c r="Q81" i="4"/>
  <c r="H81" i="4"/>
  <c r="Q49" i="4"/>
  <c r="I49" i="4"/>
  <c r="J49" i="4"/>
  <c r="K49" i="4"/>
  <c r="L49" i="4"/>
  <c r="M49" i="4"/>
  <c r="N49" i="4"/>
  <c r="O49" i="4"/>
  <c r="P49" i="4"/>
  <c r="H49" i="4"/>
  <c r="I37" i="4"/>
  <c r="J37" i="4"/>
  <c r="K37" i="4"/>
  <c r="L37" i="4"/>
  <c r="M37" i="4"/>
  <c r="N37" i="4"/>
  <c r="O37" i="4"/>
  <c r="P37" i="4"/>
  <c r="Q37" i="4"/>
  <c r="H37" i="4"/>
  <c r="I24" i="4"/>
  <c r="J24" i="4"/>
  <c r="K24" i="4"/>
  <c r="L24" i="4"/>
  <c r="M24" i="4"/>
  <c r="N24" i="4"/>
  <c r="O24" i="4"/>
  <c r="P24" i="4"/>
  <c r="Q24" i="4"/>
  <c r="H24" i="4"/>
  <c r="I83" i="4" l="1"/>
  <c r="I84" i="4" s="1"/>
  <c r="J83" i="4"/>
  <c r="J84" i="4" s="1"/>
  <c r="K83" i="4"/>
  <c r="K84" i="4" s="1"/>
  <c r="L83" i="4"/>
  <c r="L84" i="4" s="1"/>
  <c r="M83" i="4"/>
  <c r="M84" i="4" s="1"/>
  <c r="N83" i="4"/>
  <c r="N84" i="4" s="1"/>
  <c r="O83" i="4"/>
  <c r="O84" i="4" s="1"/>
  <c r="P83" i="4"/>
  <c r="P84" i="4" s="1"/>
  <c r="Q83" i="4"/>
  <c r="Q84" i="4" s="1"/>
  <c r="H83" i="4"/>
  <c r="H84" i="4" s="1"/>
  <c r="H72" i="5" l="1"/>
</calcChain>
</file>

<file path=xl/sharedStrings.xml><?xml version="1.0" encoding="utf-8"?>
<sst xmlns="http://schemas.openxmlformats.org/spreadsheetml/2006/main" count="1191" uniqueCount="437">
  <si>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</si>
  <si>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</si>
  <si>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</si>
  <si>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</si>
  <si>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</si>
  <si>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</si>
  <si>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</si>
  <si>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</si>
  <si>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</si>
  <si>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</si>
  <si>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</si>
  <si>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</si>
  <si>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</si>
  <si>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</si>
  <si>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</si>
  <si>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</si>
  <si>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</si>
  <si>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</si>
  <si>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</si>
  <si>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</si>
  <si>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</si>
  <si>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</si>
  <si>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</si>
  <si>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</si>
  <si>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Felzárkóztató tárgy</t>
  </si>
  <si>
    <t>Terep.gyak. nap</t>
  </si>
  <si>
    <t>Instructor code</t>
  </si>
  <si>
    <t>Theoretical</t>
  </si>
  <si>
    <t>Practical</t>
  </si>
  <si>
    <t>Levelező munkarend</t>
  </si>
  <si>
    <t>Agrometeorológia és vízgazdálkodás</t>
  </si>
  <si>
    <t>Növénygenetika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</si>
  <si>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</si>
  <si>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</si>
  <si>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</si>
  <si>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</si>
  <si>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</si>
  <si>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</si>
  <si>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</si>
  <si>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</si>
  <si>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E</t>
  </si>
  <si>
    <t>Heti és féléves óraszám rövidítések:</t>
  </si>
  <si>
    <t>Követelménytípusok:</t>
  </si>
  <si>
    <t>Felvétel típusa:</t>
  </si>
  <si>
    <t>K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</si>
  <si>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</si>
  <si>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</si>
  <si>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</si>
  <si>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</si>
  <si>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</si>
  <si>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</si>
  <si>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</si>
  <si>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</si>
  <si>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</si>
  <si>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</si>
  <si>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</si>
  <si>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</si>
  <si>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</si>
  <si>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</si>
  <si>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</si>
  <si>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</si>
  <si>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</si>
  <si>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</si>
  <si>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</si>
  <si>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</si>
  <si>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</si>
  <si>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</si>
  <si>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</si>
  <si>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>Matematika</t>
  </si>
  <si>
    <t>Közgazdaságtan</t>
  </si>
  <si>
    <t xml:space="preserve">2021/2022. tanévtől érvényes felmenő rendszerben </t>
  </si>
  <si>
    <t>Képzési helyek (campus vagy telephely):</t>
  </si>
  <si>
    <t>Veres Antal</t>
  </si>
  <si>
    <t>Élelmiszerkémia</t>
  </si>
  <si>
    <t>igen</t>
  </si>
  <si>
    <t>A technika világa – műszaki alapismeretek nem műszakiaknak</t>
  </si>
  <si>
    <t>Növénytan, növényrendszertan</t>
  </si>
  <si>
    <t>Kovács Péter</t>
  </si>
  <si>
    <t>Talajtan és agrokémia</t>
  </si>
  <si>
    <t>Élelmiszeripari alapműveletek</t>
  </si>
  <si>
    <t>A szőlőtermesztés és borászat története</t>
  </si>
  <si>
    <t>Bisztray György Dénes</t>
  </si>
  <si>
    <t>Termőhelyismeret</t>
  </si>
  <si>
    <t>Bodor-Pesti Péter</t>
  </si>
  <si>
    <t>Szabadon választható ″C″ tárgy (1C)</t>
  </si>
  <si>
    <t>Hő és anyagátadási műveletek</t>
  </si>
  <si>
    <t>Marketing ismeretek</t>
  </si>
  <si>
    <t>Növényi biokémia és élettan</t>
  </si>
  <si>
    <t>Organoleptikus értékelés, kóstolástechnika</t>
  </si>
  <si>
    <t>Szőlőtermesztés biológiai és ökológiai alapjai</t>
  </si>
  <si>
    <t>Szabadon választható ″C″ tárgyak (2C)</t>
  </si>
  <si>
    <t>Általános és élelmiszer-mikrobiológia</t>
  </si>
  <si>
    <t>Borászati kémia és analitika</t>
  </si>
  <si>
    <t>Szőlőtermesztés rendeleti szabályozása és eredetvédelem</t>
  </si>
  <si>
    <t>Minőségbiztosítás és szaktanácsadás</t>
  </si>
  <si>
    <t>Borászati mikrobiológia</t>
  </si>
  <si>
    <t>Szőlőfeldolgozási gyakorlat</t>
  </si>
  <si>
    <t>Biometria</t>
  </si>
  <si>
    <t>Borkezelési gyakorlat</t>
  </si>
  <si>
    <t>Varga Zsuzsanna</t>
  </si>
  <si>
    <t>Deák Tamás</t>
  </si>
  <si>
    <t>Kellner Nikolett</t>
  </si>
  <si>
    <t>Lukácsy György</t>
  </si>
  <si>
    <t>Sólyom-Leskó Annamária</t>
  </si>
  <si>
    <t>Nagy Balázs</t>
  </si>
  <si>
    <t>Üzemi gyakorlat</t>
  </si>
  <si>
    <t>Szőlészeti és Borászati Intézet</t>
  </si>
  <si>
    <t>Szőlész-borász mérnöki alapképzési szak (BSc) (nappali munkarend)</t>
  </si>
  <si>
    <t>Nyitrainé dr. Sárdy Diána (Budai Campus)</t>
  </si>
  <si>
    <t>Szabó Péter (Georgikon Campus)</t>
  </si>
  <si>
    <t>Budapest (BUD), Keszthely (KES)</t>
  </si>
  <si>
    <t>Lőkös László</t>
  </si>
  <si>
    <t>Csákiné Michéli Erika</t>
  </si>
  <si>
    <t>Papp Viktor</t>
  </si>
  <si>
    <t>Hegedűs Attila</t>
  </si>
  <si>
    <t>Szabó István</t>
  </si>
  <si>
    <t>Csábrági Anita</t>
  </si>
  <si>
    <t>Bozó László</t>
  </si>
  <si>
    <t>Nem kívánjuk 1. (őszi) féléves tárggyá tenni</t>
  </si>
  <si>
    <t>Szerves és biokémia</t>
  </si>
  <si>
    <t>Marczika Andrásné Sörös Csilla</t>
  </si>
  <si>
    <t>Soil Science and Agrochemistry</t>
  </si>
  <si>
    <t>Farm Management and Economics</t>
  </si>
  <si>
    <t>Szabó Katalin</t>
  </si>
  <si>
    <t>Basics of Informatics</t>
  </si>
  <si>
    <t>Az informatika alapjai</t>
  </si>
  <si>
    <t>Borászati rendszerek</t>
  </si>
  <si>
    <t>Physical Education 1</t>
  </si>
  <si>
    <t>Szerb György</t>
  </si>
  <si>
    <t>Physical Education 2</t>
  </si>
  <si>
    <t>Általános és bioszervetlen kémia</t>
  </si>
  <si>
    <t>Agrometeorology and Water Management</t>
  </si>
  <si>
    <t>Növénytermesztés és kertészet gépei</t>
  </si>
  <si>
    <t>Bense László</t>
  </si>
  <si>
    <t>Plant Genetics</t>
  </si>
  <si>
    <t>Botany and Plant Taxonomy</t>
  </si>
  <si>
    <t>Mathematics</t>
  </si>
  <si>
    <t>Firtha Ferenc</t>
  </si>
  <si>
    <t>Jókainé Szatura Zsuzsanna</t>
  </si>
  <si>
    <t>Koris András</t>
  </si>
  <si>
    <t>Economics</t>
  </si>
  <si>
    <t>Gillay Zoltán</t>
  </si>
  <si>
    <t>Méréstechnika és automatizálás</t>
  </si>
  <si>
    <t>Measurement and Automatization</t>
  </si>
  <si>
    <t>Simonné Sarkadi Livia</t>
  </si>
  <si>
    <t>Bánvölgyi Szilvia</t>
  </si>
  <si>
    <t>Mohácsiné Farkas Csilla</t>
  </si>
  <si>
    <t>Fehér Orsolya</t>
  </si>
  <si>
    <t>Bogóné Tóth Zsuzsánna</t>
  </si>
  <si>
    <t>Papp János</t>
  </si>
  <si>
    <t>Szegő Anita</t>
  </si>
  <si>
    <t>Angol nyelv 1.</t>
  </si>
  <si>
    <t>DKCUYW</t>
  </si>
  <si>
    <t>Angol nyelv 2.</t>
  </si>
  <si>
    <t>Német nyelv 1.</t>
  </si>
  <si>
    <t>Gampel Istvánné</t>
  </si>
  <si>
    <t>EBJLV8</t>
  </si>
  <si>
    <t>Német nyelv 2.</t>
  </si>
  <si>
    <t>Principles of Food Physics</t>
  </si>
  <si>
    <t>Élelmiszerfizikai alapismeretek</t>
  </si>
  <si>
    <t>Food Chemistry</t>
  </si>
  <si>
    <t>Heat and Energy Transfer</t>
  </si>
  <si>
    <t>Hungarian Wine Regions and Terroirs</t>
  </si>
  <si>
    <t>Agrarian and Food Economics</t>
  </si>
  <si>
    <t>Basics of Marketing</t>
  </si>
  <si>
    <t>Agrárszaknyelvi angol 1.</t>
  </si>
  <si>
    <t>Bodnár Angéla</t>
  </si>
  <si>
    <t>NV9C0Y</t>
  </si>
  <si>
    <t>Agrárszaknyelvi angol 2.</t>
  </si>
  <si>
    <t>Agrárszaknyelvi német 1.</t>
  </si>
  <si>
    <t>FKA5SR</t>
  </si>
  <si>
    <t>Agrárszaknyelvi német 2.</t>
  </si>
  <si>
    <t>7***</t>
  </si>
  <si>
    <t>Üzemi gyakorlat***</t>
  </si>
  <si>
    <t>nem</t>
  </si>
  <si>
    <t>Munkavédelem és ergonómia</t>
  </si>
  <si>
    <t>Miskolciné Mikáczó Andrea</t>
  </si>
  <si>
    <t>General and Food Microbiology</t>
  </si>
  <si>
    <t>Wine Chemistry and Analytics</t>
  </si>
  <si>
    <t>Oenological Technology 1</t>
  </si>
  <si>
    <t>Viticultural Technology 1</t>
  </si>
  <si>
    <t>Vezetés és szervezés alapjai</t>
  </si>
  <si>
    <t>Basics of Leadership and Management</t>
  </si>
  <si>
    <t>Wine Microbiology</t>
  </si>
  <si>
    <t>Oenological Technology 2</t>
  </si>
  <si>
    <t>Ampelography</t>
  </si>
  <si>
    <t>Viticultural Technology 2</t>
  </si>
  <si>
    <t>Thesis Work 1</t>
  </si>
  <si>
    <t>Plant Protection 2 Grapevine Pests</t>
  </si>
  <si>
    <t>Biometrics</t>
  </si>
  <si>
    <t>Oenological Systems</t>
  </si>
  <si>
    <t>Oenological Technology 3</t>
  </si>
  <si>
    <t>Viticultural Technology 3</t>
  </si>
  <si>
    <t>Oenology Practice</t>
  </si>
  <si>
    <t>Thesis Work 2</t>
  </si>
  <si>
    <t>*** MOBILITÁSI ABLAKKÉNT megjelölt időszak a 7. félév, avagy az Üzemi gyakorlat (30 kredit, 15 hét)</t>
  </si>
  <si>
    <t>CGTODS</t>
  </si>
  <si>
    <t>Y99EW7</t>
  </si>
  <si>
    <t>JH22IS</t>
  </si>
  <si>
    <t>RFBZ6N</t>
  </si>
  <si>
    <t>OPJ7I2</t>
  </si>
  <si>
    <t>M24FIH</t>
  </si>
  <si>
    <t>B5AGIF</t>
  </si>
  <si>
    <t>CV4JAN</t>
  </si>
  <si>
    <t>E5WBTG</t>
  </si>
  <si>
    <t>K54PUM</t>
  </si>
  <si>
    <t>VD11AR</t>
  </si>
  <si>
    <t>OGKEKJ</t>
  </si>
  <si>
    <t>PZEVRM</t>
  </si>
  <si>
    <t>QN3SDS</t>
  </si>
  <si>
    <t>SF7C2V</t>
  </si>
  <si>
    <t>C1DTST</t>
  </si>
  <si>
    <t>IHB2RG</t>
  </si>
  <si>
    <t>ZV0W2F</t>
  </si>
  <si>
    <t>G4ARGA</t>
  </si>
  <si>
    <t>PBLJWX</t>
  </si>
  <si>
    <t>I8UI60</t>
  </si>
  <si>
    <t>HG3GOM</t>
  </si>
  <si>
    <t>C5JEDJ</t>
  </si>
  <si>
    <t>T3XC8J</t>
  </si>
  <si>
    <t>A87G12</t>
  </si>
  <si>
    <t>H4F13G</t>
  </si>
  <si>
    <t>ABV3XQ</t>
  </si>
  <si>
    <t>ZAJM45</t>
  </si>
  <si>
    <t>NWUUDD</t>
  </si>
  <si>
    <t>DTO9MI</t>
  </si>
  <si>
    <t>DPQYD8</t>
  </si>
  <si>
    <t>T5X9P4</t>
  </si>
  <si>
    <t>ZW46BB</t>
  </si>
  <si>
    <t>AVBT4X</t>
  </si>
  <si>
    <t>N0YPYK</t>
  </si>
  <si>
    <t>A096V2</t>
  </si>
  <si>
    <t>IZQBU4</t>
  </si>
  <si>
    <t>GK7ITK</t>
  </si>
  <si>
    <t>PWQ6AR</t>
  </si>
  <si>
    <t>Varga Erika Erzsébet</t>
  </si>
  <si>
    <t>Mohácsi János Péter</t>
  </si>
  <si>
    <t>projektfeladat</t>
  </si>
  <si>
    <t>Testnevelés 1.</t>
  </si>
  <si>
    <t>Testnevelés 2.</t>
  </si>
  <si>
    <t>Angol nyelv 1. aláírás</t>
  </si>
  <si>
    <t>Német nyelv 1. aláírás</t>
  </si>
  <si>
    <t>Angol nyelv 2. teljesítése</t>
  </si>
  <si>
    <t>Német nyelv 2. teljesítése</t>
  </si>
  <si>
    <t>Agrárszaknyelvi angol 1. aláírás</t>
  </si>
  <si>
    <t>Agrárszaknyelvi német 1. aláírás</t>
  </si>
  <si>
    <t>Szőlészeti gyakorlat 2.</t>
  </si>
  <si>
    <t>Növényvédelem 1. A szőlő betegségei</t>
  </si>
  <si>
    <t>Borászati technológia 2.</t>
  </si>
  <si>
    <t>Szőlőtermesztés technológiai ismeretek 2.</t>
  </si>
  <si>
    <t>Szakdolgozat 1.</t>
  </si>
  <si>
    <t>Borászati technológia 3.</t>
  </si>
  <si>
    <t>Növényvédelem 2. A szőlő kártevői</t>
  </si>
  <si>
    <t>Szőlőtermesztés technológiai ismeretek 3.</t>
  </si>
  <si>
    <t>Szakdolgozat 2.</t>
  </si>
  <si>
    <t>nincs</t>
  </si>
  <si>
    <t>Szőlész-borász mérnöki alapképzési szak (BSc) (levelező munkarend)</t>
  </si>
  <si>
    <t>SZBOR005L</t>
  </si>
  <si>
    <t>MATER011L</t>
  </si>
  <si>
    <t>SZBOR005N</t>
  </si>
  <si>
    <t>History of Viticulture and Oenology</t>
  </si>
  <si>
    <t>MUSZK005N</t>
  </si>
  <si>
    <t>The World of Technics – Basic Technical Knowledge for Non-Technicians</t>
  </si>
  <si>
    <t>KORTU017N</t>
  </si>
  <si>
    <t>ELTUD012N</t>
  </si>
  <si>
    <t>General and Bioinorganic Chemistry</t>
  </si>
  <si>
    <t>MUSZK031N</t>
  </si>
  <si>
    <t>ELTUD060N</t>
  </si>
  <si>
    <t>SZBOR044N</t>
  </si>
  <si>
    <t>Remedial Subject</t>
  </si>
  <si>
    <t>GENBT044N</t>
  </si>
  <si>
    <t>NOVTR081N</t>
  </si>
  <si>
    <t>SPORT004N</t>
  </si>
  <si>
    <t>IDNYV012N</t>
  </si>
  <si>
    <t>English Language 1</t>
  </si>
  <si>
    <t>IDNYV086N</t>
  </si>
  <si>
    <t>German Language 1</t>
  </si>
  <si>
    <t>ELTUD061N</t>
  </si>
  <si>
    <t>Food Science Unit Operations</t>
  </si>
  <si>
    <t>MATER031N</t>
  </si>
  <si>
    <t>ELTUD121N</t>
  </si>
  <si>
    <t>ELTUD164N</t>
  </si>
  <si>
    <t>Organic and Biochemistry</t>
  </si>
  <si>
    <t>HAS51F</t>
  </si>
  <si>
    <t>KORTU164N</t>
  </si>
  <si>
    <t>SZBOR093N</t>
  </si>
  <si>
    <t>SPORT005N</t>
  </si>
  <si>
    <t>GAZDT405N</t>
  </si>
  <si>
    <t>Üzemszervezéstan és -gazdaságtan</t>
  </si>
  <si>
    <t>IDNYV013N</t>
  </si>
  <si>
    <t>English Language 2</t>
  </si>
  <si>
    <t>IDNYV087N</t>
  </si>
  <si>
    <t>German Language 2</t>
  </si>
  <si>
    <t>GAZDT183N</t>
  </si>
  <si>
    <t>GAZDT011N</t>
  </si>
  <si>
    <t>Agrár- és élelmiszeripari gazdaságtan</t>
  </si>
  <si>
    <t>IDNYV002N</t>
  </si>
  <si>
    <t>Specialized English for Agriculture 1</t>
  </si>
  <si>
    <t>IDNYV006N</t>
  </si>
  <si>
    <t>Specialized German For Agriculture 1</t>
  </si>
  <si>
    <t>ELTUD066N</t>
  </si>
  <si>
    <t>ELTUD091N</t>
  </si>
  <si>
    <t>GAZDT209N</t>
  </si>
  <si>
    <t>NOVTR072N</t>
  </si>
  <si>
    <t>Plant Biochemistry and Plant Physiology</t>
  </si>
  <si>
    <t>SZBOR058N</t>
  </si>
  <si>
    <t>Organoleptic Evaluation, Tasting Techniques</t>
  </si>
  <si>
    <t>Szövényi Áron Pál</t>
  </si>
  <si>
    <t>SZBOR065N</t>
  </si>
  <si>
    <t>Szőlészeti gyakorlat 1.</t>
  </si>
  <si>
    <t>Viticulture Field Practice 1</t>
  </si>
  <si>
    <t>SZBOR083N</t>
  </si>
  <si>
    <t>Biological and Ecological Basics of Viticulture</t>
  </si>
  <si>
    <t>IDNYV003N</t>
  </si>
  <si>
    <t>Specialized English for Agriculture 2</t>
  </si>
  <si>
    <t>IDNYV007N</t>
  </si>
  <si>
    <t>Specialized German For Agriculture 2</t>
  </si>
  <si>
    <t>ELTUD014N</t>
  </si>
  <si>
    <t>SZBOR016N</t>
  </si>
  <si>
    <t>Nyitrainé Sárdy Diána Ágnes</t>
  </si>
  <si>
    <t>SZBOR022N</t>
  </si>
  <si>
    <t>Borászati technológia 1.</t>
  </si>
  <si>
    <t>MUSZK286N</t>
  </si>
  <si>
    <t>Agricultural and Horticultural Machinery</t>
  </si>
  <si>
    <t>SZBOR066N</t>
  </si>
  <si>
    <t>Viticulture Field Practice 2</t>
  </si>
  <si>
    <t>Fazekas István Miklós</t>
  </si>
  <si>
    <t>SZBOR079N</t>
  </si>
  <si>
    <t>Szőlőszaporítás, nemesítés és biotechnológia a szőlőtermesztésben</t>
  </si>
  <si>
    <t>Grapevine Propagation, Breeding and Biotechnology</t>
  </si>
  <si>
    <t>GAZDT385N</t>
  </si>
  <si>
    <t>Regulation of the Vitivinicultural Sector and Protection of Origin</t>
  </si>
  <si>
    <t>Kator Zoltán István</t>
  </si>
  <si>
    <t>SZBOR084N</t>
  </si>
  <si>
    <t>Szőlőtermesztés technológiai ismeretek 1.</t>
  </si>
  <si>
    <t>SZBOR019N</t>
  </si>
  <si>
    <t>SZBOR024N</t>
  </si>
  <si>
    <t>SZBOR053N</t>
  </si>
  <si>
    <t>Quality Assurance and Extension Services</t>
  </si>
  <si>
    <t>NVVED032N</t>
  </si>
  <si>
    <t>Plant Protection 1 Grapevine Pathology</t>
  </si>
  <si>
    <t>Horváthné Petróczy Marietta Erzsébet</t>
  </si>
  <si>
    <t>SZBOR060N</t>
  </si>
  <si>
    <t>SZBOR068N</t>
  </si>
  <si>
    <t>Szőlő fajtaismeret és -használat</t>
  </si>
  <si>
    <t>SZBOR078N</t>
  </si>
  <si>
    <t>Wine Making Process Practice</t>
  </si>
  <si>
    <t>SZBOR085N</t>
  </si>
  <si>
    <t>GAZDT442N</t>
  </si>
  <si>
    <t>MATER011N</t>
  </si>
  <si>
    <t>Ittzés András Péter</t>
  </si>
  <si>
    <t>SZBOR020N</t>
  </si>
  <si>
    <t>SZBOR025N</t>
  </si>
  <si>
    <t>SZBOR031N</t>
  </si>
  <si>
    <t>GAZDT249N</t>
  </si>
  <si>
    <t>Labour Safety and Ergonomics</t>
  </si>
  <si>
    <t>NVVED034N</t>
  </si>
  <si>
    <t>Radácsiné Hári Katalin</t>
  </si>
  <si>
    <t>SZBOR061N</t>
  </si>
  <si>
    <t>SZBOR086N</t>
  </si>
  <si>
    <t>SZBOR095N</t>
  </si>
  <si>
    <t>Internship</t>
  </si>
  <si>
    <t>MUSZK005L</t>
  </si>
  <si>
    <t>KORTU017L</t>
  </si>
  <si>
    <t>ELTUD012L</t>
  </si>
  <si>
    <t>MUSZK031L</t>
  </si>
  <si>
    <t>ELTUD060L</t>
  </si>
  <si>
    <t>SZBOR044L</t>
  </si>
  <si>
    <t>GENBT044L</t>
  </si>
  <si>
    <t>NOVTR081L</t>
  </si>
  <si>
    <t>ELTUD061L</t>
  </si>
  <si>
    <t>GAZDT183L</t>
  </si>
  <si>
    <t>MATER031L</t>
  </si>
  <si>
    <t>ELTUD121L</t>
  </si>
  <si>
    <t>ELTUD164L</t>
  </si>
  <si>
    <t>KORTU164L</t>
  </si>
  <si>
    <t>SZBOR093L</t>
  </si>
  <si>
    <t>GAZDT405L</t>
  </si>
  <si>
    <t>GAZDT011L</t>
  </si>
  <si>
    <t>ELTUD066L</t>
  </si>
  <si>
    <t>ELTUD091L</t>
  </si>
  <si>
    <t>GAZDT209L</t>
  </si>
  <si>
    <t>NOVTR072L</t>
  </si>
  <si>
    <t>SZBOR058L</t>
  </si>
  <si>
    <t>SZBOR065L</t>
  </si>
  <si>
    <t>SZBOR083L</t>
  </si>
  <si>
    <t>ELTUD014L</t>
  </si>
  <si>
    <t>SZBOR016L</t>
  </si>
  <si>
    <t>SZBOR022L</t>
  </si>
  <si>
    <t>MUSZK286L</t>
  </si>
  <si>
    <t>SZBOR066L</t>
  </si>
  <si>
    <t>SZBOR079L</t>
  </si>
  <si>
    <t>GAZDT385L</t>
  </si>
  <si>
    <t>SZBOR084L</t>
  </si>
  <si>
    <t>SZBOR019L</t>
  </si>
  <si>
    <t>SZBOR024L</t>
  </si>
  <si>
    <t>SZBOR053L</t>
  </si>
  <si>
    <t>NVVED032L</t>
  </si>
  <si>
    <t>SZBOR060L</t>
  </si>
  <si>
    <t>SZBOR068L</t>
  </si>
  <si>
    <t>SZBOR078L</t>
  </si>
  <si>
    <t>SZBOR085L</t>
  </si>
  <si>
    <t>GAZDT442L</t>
  </si>
  <si>
    <t>SZBOR020L</t>
  </si>
  <si>
    <t>SZBOR025L</t>
  </si>
  <si>
    <t>SZBOR031L</t>
  </si>
  <si>
    <t>GAZDT249L</t>
  </si>
  <si>
    <t>NVVED034L</t>
  </si>
  <si>
    <t>SZBOR061L</t>
  </si>
  <si>
    <t>SZBOR086L</t>
  </si>
  <si>
    <t>SZBOR095L</t>
  </si>
  <si>
    <t>B-...-L-HU-SZBOR</t>
  </si>
  <si>
    <t>B-...-N-HU-SZBOR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</si>
  <si>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</si>
  <si>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</si>
  <si>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</si>
  <si>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</si>
  <si>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</si>
  <si>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</si>
  <si>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</si>
  <si>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</si>
  <si>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</si>
  <si>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</si>
  <si>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</si>
  <si>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</si>
  <si>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</si>
  <si>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</si>
  <si>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</si>
  <si>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</si>
  <si>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</si>
  <si>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</si>
  <si>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</si>
  <si>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</si>
  <si>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</si>
  <si>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</si>
  <si>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AI</t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</si>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</sst>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b/>
      <sz val="9"/>
      <color rgb="FFFF0000"/>
      <name val="Helvetica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7" fillId="0" borderId="0"/>
  </cellStyleXfs>
  <cellXfs count="148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vertical="center"/>
    </xf>
    <xf numFmtId="0" fontId="14" fillId="0" borderId="0" xfId="0" applyFont="1" applyAlignment="1"/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2" fillId="7" borderId="0" xfId="2" applyFont="1" applyFill="1" applyAlignment="1">
      <alignment vertical="top"/>
    </xf>
    <xf numFmtId="0" fontId="2" fillId="7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7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7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8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6" fillId="0" borderId="0" xfId="2"/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6CAB0A10-1626-4867-B044-C37B8253B1F6}"/>
    <cellStyle name="Normál 4" xfId="3" xr:uid="{146A6BD1-15CF-445F-B188-68316298D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85"/>
  <sheetViews>
    <sheetView view="pageBreakPreview" zoomScaleNormal="100" zoomScaleSheetLayoutView="100" workbookViewId="0">
      <pane ySplit="11" topLeftCell="A12" activePane="bottomLeft" state="frozen"/>
      <selection pane="bottomLeft" activeCell="F12" sqref="F12"/>
    </sheetView>
  </sheetViews>
  <sheetFormatPr defaultColWidth="8.85546875" defaultRowHeight="12" x14ac:dyDescent="0.2"/>
  <cols>
    <col min="1" max="1" width="15.85546875" style="3" customWidth="1"/>
    <col min="2" max="2" width="6.7109375" style="2" customWidth="1"/>
    <col min="3" max="3" width="12.42578125" style="3" customWidth="1"/>
    <col min="4" max="4" width="24.42578125" style="4" customWidth="1"/>
    <col min="5" max="5" width="19.42578125" style="4" customWidth="1"/>
    <col min="6" max="6" width="17.140625" style="4" customWidth="1"/>
    <col min="7" max="7" width="9.5703125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" style="6" customWidth="1"/>
    <col min="15" max="15" width="6.42578125" style="7" customWidth="1"/>
    <col min="16" max="16" width="6" style="7" customWidth="1"/>
    <col min="17" max="17" width="6.28515625" style="8" customWidth="1"/>
    <col min="18" max="18" width="6.42578125" style="9" customWidth="1"/>
    <col min="19" max="19" width="6.28515625" style="9" customWidth="1"/>
    <col min="20" max="20" width="7" style="80" customWidth="1"/>
    <col min="21" max="21" width="14.85546875" style="10" customWidth="1"/>
    <col min="22" max="22" width="12.5703125" style="10" customWidth="1"/>
    <col min="23" max="108" width="9.140625" style="10" customWidth="1"/>
    <col min="109" max="16384" width="8.85546875" style="10"/>
  </cols>
  <sheetData>
    <row r="1" spans="1:108" x14ac:dyDescent="0.2">
      <c r="A1" s="1" t="s">
        <v>38</v>
      </c>
    </row>
    <row r="2" spans="1:108" x14ac:dyDescent="0.2">
      <c r="A2" s="1" t="s">
        <v>106</v>
      </c>
    </row>
    <row r="3" spans="1:108" x14ac:dyDescent="0.2">
      <c r="A3" s="11" t="s">
        <v>4</v>
      </c>
      <c r="B3" s="11"/>
      <c r="C3" s="12" t="s">
        <v>107</v>
      </c>
      <c r="D3" s="10"/>
      <c r="E3" s="10"/>
      <c r="F3" s="12"/>
      <c r="G3" s="13"/>
      <c r="H3" s="13"/>
      <c r="I3" s="13"/>
      <c r="J3" s="73"/>
      <c r="K3" s="13"/>
      <c r="L3" s="13"/>
      <c r="M3" s="13"/>
      <c r="N3" s="13"/>
      <c r="O3" s="14"/>
      <c r="P3" s="16"/>
      <c r="Q3" s="15"/>
      <c r="R3" s="16"/>
      <c r="S3" s="16"/>
      <c r="U3" s="17"/>
      <c r="V3" s="17"/>
    </row>
    <row r="4" spans="1:108" x14ac:dyDescent="0.2">
      <c r="A4" s="18" t="s">
        <v>5</v>
      </c>
      <c r="B4" s="18"/>
      <c r="C4" s="19" t="s">
        <v>108</v>
      </c>
      <c r="D4" s="10"/>
      <c r="E4" s="10"/>
      <c r="F4" s="19"/>
      <c r="G4" s="19"/>
      <c r="H4" s="19"/>
      <c r="I4" s="7"/>
      <c r="J4" s="7"/>
      <c r="K4" s="7"/>
      <c r="L4" s="7"/>
      <c r="M4" s="7"/>
      <c r="N4" s="7"/>
      <c r="Q4" s="15"/>
      <c r="R4" s="16"/>
      <c r="S4" s="16"/>
      <c r="U4" s="17"/>
      <c r="V4" s="17"/>
    </row>
    <row r="5" spans="1:108" x14ac:dyDescent="0.2">
      <c r="A5" s="18" t="s">
        <v>39</v>
      </c>
      <c r="B5" s="18"/>
      <c r="C5" s="19" t="s">
        <v>109</v>
      </c>
      <c r="D5" s="10"/>
      <c r="E5" s="10"/>
      <c r="F5" s="19"/>
      <c r="G5" s="19"/>
      <c r="H5" s="19"/>
      <c r="I5" s="7"/>
      <c r="J5" s="7"/>
      <c r="K5" s="7"/>
      <c r="L5" s="7"/>
      <c r="M5" s="7"/>
      <c r="N5" s="7"/>
      <c r="Q5" s="15"/>
      <c r="R5" s="16"/>
      <c r="S5" s="16"/>
      <c r="U5" s="17"/>
      <c r="V5" s="17"/>
    </row>
    <row r="6" spans="1:108" ht="36" x14ac:dyDescent="0.2">
      <c r="A6" s="93" t="s">
        <v>71</v>
      </c>
      <c r="B6" s="93"/>
      <c r="C6" s="19" t="s">
        <v>110</v>
      </c>
      <c r="D6" s="74"/>
      <c r="E6" s="74"/>
      <c r="F6" s="119"/>
      <c r="G6" s="19"/>
      <c r="H6" s="19"/>
      <c r="I6" s="7"/>
      <c r="J6" s="7"/>
      <c r="K6" s="7"/>
      <c r="L6" s="7"/>
      <c r="M6" s="7"/>
      <c r="N6" s="7"/>
      <c r="Q6" s="15"/>
      <c r="R6" s="16"/>
      <c r="S6" s="16"/>
      <c r="U6" s="22"/>
      <c r="V6" s="17"/>
    </row>
    <row r="7" spans="1:108" ht="14.45" customHeight="1" x14ac:dyDescent="0.2">
      <c r="A7" s="20" t="s">
        <v>36</v>
      </c>
      <c r="B7" s="21"/>
      <c r="C7" s="14" t="s">
        <v>70</v>
      </c>
      <c r="D7" s="10"/>
      <c r="E7" s="10"/>
      <c r="F7" s="17"/>
      <c r="G7" s="17"/>
      <c r="H7" s="17"/>
      <c r="I7" s="17"/>
      <c r="J7" s="55"/>
      <c r="K7" s="17"/>
      <c r="L7" s="17"/>
      <c r="M7" s="17"/>
      <c r="N7" s="17"/>
      <c r="O7" s="22"/>
      <c r="P7" s="91"/>
      <c r="Q7" s="17"/>
      <c r="R7" s="17"/>
      <c r="S7" s="17"/>
      <c r="T7" s="90"/>
      <c r="U7" s="17"/>
      <c r="V7" s="17"/>
    </row>
    <row r="8" spans="1:108" x14ac:dyDescent="0.2">
      <c r="A8" s="23"/>
      <c r="B8" s="21"/>
      <c r="C8" s="24"/>
      <c r="D8" s="25"/>
      <c r="E8" s="25"/>
      <c r="F8" s="17"/>
      <c r="G8" s="17"/>
      <c r="H8" s="17"/>
      <c r="I8" s="17"/>
      <c r="J8" s="55"/>
      <c r="K8" s="17"/>
      <c r="L8" s="17"/>
      <c r="M8" s="17"/>
      <c r="N8" s="17"/>
      <c r="O8" s="22"/>
      <c r="P8" s="91"/>
      <c r="Q8" s="17"/>
      <c r="R8" s="17"/>
      <c r="S8" s="17"/>
      <c r="T8" s="90"/>
      <c r="U8" s="17"/>
      <c r="V8" s="17"/>
    </row>
    <row r="9" spans="1:108" x14ac:dyDescent="0.2">
      <c r="A9" s="23"/>
      <c r="B9" s="87"/>
      <c r="C9" s="24"/>
      <c r="F9" s="26"/>
      <c r="G9" s="27"/>
      <c r="H9" s="140" t="s">
        <v>16</v>
      </c>
      <c r="I9" s="140"/>
      <c r="J9" s="140"/>
      <c r="K9" s="140"/>
      <c r="L9" s="140"/>
      <c r="M9" s="140"/>
      <c r="N9" s="140"/>
      <c r="O9" s="140"/>
      <c r="P9" s="140"/>
      <c r="Q9" s="15"/>
      <c r="R9" s="28"/>
      <c r="S9" s="28"/>
      <c r="T9" s="81"/>
    </row>
    <row r="10" spans="1:108" x14ac:dyDescent="0.2">
      <c r="A10" s="23"/>
      <c r="B10" s="88"/>
      <c r="C10" s="24"/>
      <c r="D10" s="25"/>
      <c r="E10" s="25"/>
      <c r="F10" s="25"/>
      <c r="G10" s="29"/>
      <c r="H10" s="141" t="s">
        <v>17</v>
      </c>
      <c r="I10" s="141"/>
      <c r="J10" s="141"/>
      <c r="K10" s="141" t="s">
        <v>6</v>
      </c>
      <c r="L10" s="141"/>
      <c r="M10" s="141"/>
      <c r="N10" s="141"/>
      <c r="O10" s="141"/>
      <c r="P10" s="141"/>
      <c r="Q10" s="15"/>
      <c r="R10" s="16"/>
      <c r="S10" s="16"/>
    </row>
    <row r="11" spans="1:108" s="36" customFormat="1" ht="36" x14ac:dyDescent="0.25">
      <c r="A11" s="30" t="s">
        <v>7</v>
      </c>
      <c r="B11" s="31" t="s">
        <v>37</v>
      </c>
      <c r="C11" s="30" t="s">
        <v>23</v>
      </c>
      <c r="D11" s="32" t="s">
        <v>8</v>
      </c>
      <c r="E11" s="32" t="s">
        <v>46</v>
      </c>
      <c r="F11" s="32" t="s">
        <v>3</v>
      </c>
      <c r="G11" s="33" t="s">
        <v>9</v>
      </c>
      <c r="H11" s="31" t="s">
        <v>40</v>
      </c>
      <c r="I11" s="31" t="s">
        <v>0</v>
      </c>
      <c r="J11" s="31" t="s">
        <v>1</v>
      </c>
      <c r="K11" s="31" t="s">
        <v>40</v>
      </c>
      <c r="L11" s="31" t="s">
        <v>0</v>
      </c>
      <c r="M11" s="31" t="s">
        <v>1</v>
      </c>
      <c r="N11" s="31" t="s">
        <v>63</v>
      </c>
      <c r="O11" s="34" t="s">
        <v>25</v>
      </c>
      <c r="P11" s="34" t="s">
        <v>64</v>
      </c>
      <c r="Q11" s="31" t="s">
        <v>11</v>
      </c>
      <c r="R11" s="33" t="s">
        <v>12</v>
      </c>
      <c r="S11" s="33" t="s">
        <v>13</v>
      </c>
      <c r="T11" s="89" t="s">
        <v>45</v>
      </c>
      <c r="U11" s="35" t="s">
        <v>14</v>
      </c>
      <c r="V11" s="33" t="s">
        <v>15</v>
      </c>
    </row>
    <row r="12" spans="1:108" s="104" customFormat="1" ht="24" x14ac:dyDescent="0.25">
      <c r="A12" s="97" t="s">
        <v>412</v>
      </c>
      <c r="B12" s="98">
        <v>1</v>
      </c>
      <c r="C12" s="37" t="s">
        <v>259</v>
      </c>
      <c r="D12" s="76" t="s">
        <v>80</v>
      </c>
      <c r="E12" s="102" t="s">
        <v>260</v>
      </c>
      <c r="F12" s="37" t="s">
        <v>81</v>
      </c>
      <c r="G12" s="37" t="s">
        <v>204</v>
      </c>
      <c r="H12" s="38">
        <v>2</v>
      </c>
      <c r="I12" s="38">
        <v>0</v>
      </c>
      <c r="J12" s="38">
        <v>0</v>
      </c>
      <c r="K12" s="98">
        <v>26</v>
      </c>
      <c r="L12" s="38">
        <v>0</v>
      </c>
      <c r="M12" s="38">
        <v>0</v>
      </c>
      <c r="N12" s="38">
        <v>0</v>
      </c>
      <c r="O12" s="98">
        <v>0</v>
      </c>
      <c r="P12" s="38">
        <v>0</v>
      </c>
      <c r="Q12" s="38">
        <v>3</v>
      </c>
      <c r="R12" s="38" t="s">
        <v>18</v>
      </c>
      <c r="S12" s="101" t="s">
        <v>19</v>
      </c>
      <c r="T12" s="64" t="s">
        <v>174</v>
      </c>
      <c r="U12" s="37"/>
      <c r="V12" s="37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</row>
    <row r="13" spans="1:108" s="104" customFormat="1" ht="48" x14ac:dyDescent="0.25">
      <c r="A13" s="97" t="s">
        <v>412</v>
      </c>
      <c r="B13" s="98">
        <v>1</v>
      </c>
      <c r="C13" s="37" t="s">
        <v>261</v>
      </c>
      <c r="D13" s="76" t="s">
        <v>75</v>
      </c>
      <c r="E13" s="102" t="s">
        <v>262</v>
      </c>
      <c r="F13" s="37" t="s">
        <v>115</v>
      </c>
      <c r="G13" s="37" t="s">
        <v>200</v>
      </c>
      <c r="H13" s="38">
        <v>3</v>
      </c>
      <c r="I13" s="38">
        <v>0</v>
      </c>
      <c r="J13" s="38">
        <v>0</v>
      </c>
      <c r="K13" s="98">
        <v>39</v>
      </c>
      <c r="L13" s="38">
        <v>0</v>
      </c>
      <c r="M13" s="38">
        <v>0</v>
      </c>
      <c r="N13" s="38">
        <v>0</v>
      </c>
      <c r="O13" s="98">
        <v>0</v>
      </c>
      <c r="P13" s="38">
        <v>0</v>
      </c>
      <c r="Q13" s="38">
        <v>3</v>
      </c>
      <c r="R13" s="78" t="s">
        <v>18</v>
      </c>
      <c r="S13" s="107" t="s">
        <v>19</v>
      </c>
      <c r="T13" s="64" t="s">
        <v>174</v>
      </c>
      <c r="U13" s="37"/>
      <c r="V13" s="37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</row>
    <row r="14" spans="1:108" s="104" customFormat="1" ht="24" x14ac:dyDescent="0.25">
      <c r="A14" s="97" t="s">
        <v>412</v>
      </c>
      <c r="B14" s="98">
        <v>1</v>
      </c>
      <c r="C14" s="37" t="s">
        <v>263</v>
      </c>
      <c r="D14" s="76" t="s">
        <v>30</v>
      </c>
      <c r="E14" s="102" t="s">
        <v>131</v>
      </c>
      <c r="F14" s="37" t="s">
        <v>117</v>
      </c>
      <c r="G14" s="37" t="s">
        <v>196</v>
      </c>
      <c r="H14" s="38">
        <v>2</v>
      </c>
      <c r="I14" s="38">
        <v>1</v>
      </c>
      <c r="J14" s="38">
        <v>0</v>
      </c>
      <c r="K14" s="98">
        <v>26</v>
      </c>
      <c r="L14" s="38">
        <v>13</v>
      </c>
      <c r="M14" s="38">
        <v>0</v>
      </c>
      <c r="N14" s="39">
        <v>16</v>
      </c>
      <c r="O14" s="98">
        <v>2</v>
      </c>
      <c r="P14" s="38">
        <v>0</v>
      </c>
      <c r="Q14" s="38">
        <v>3</v>
      </c>
      <c r="R14" s="38" t="s">
        <v>18</v>
      </c>
      <c r="S14" s="101" t="s">
        <v>19</v>
      </c>
      <c r="T14" s="64" t="s">
        <v>174</v>
      </c>
      <c r="U14" s="37"/>
      <c r="V14" s="37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</row>
    <row r="15" spans="1:108" s="104" customFormat="1" ht="36" x14ac:dyDescent="0.25">
      <c r="A15" s="97" t="s">
        <v>412</v>
      </c>
      <c r="B15" s="98">
        <v>1</v>
      </c>
      <c r="C15" s="37" t="s">
        <v>264</v>
      </c>
      <c r="D15" s="76" t="s">
        <v>130</v>
      </c>
      <c r="E15" s="102" t="s">
        <v>265</v>
      </c>
      <c r="F15" s="37" t="s">
        <v>138</v>
      </c>
      <c r="G15" s="37" t="s">
        <v>198</v>
      </c>
      <c r="H15" s="38">
        <v>2</v>
      </c>
      <c r="I15" s="38">
        <v>0</v>
      </c>
      <c r="J15" s="38">
        <v>2</v>
      </c>
      <c r="K15" s="98">
        <v>26</v>
      </c>
      <c r="L15" s="38">
        <v>0</v>
      </c>
      <c r="M15" s="38">
        <v>26</v>
      </c>
      <c r="N15" s="38">
        <v>0</v>
      </c>
      <c r="O15" s="98">
        <v>0</v>
      </c>
      <c r="P15" s="38">
        <v>0</v>
      </c>
      <c r="Q15" s="38">
        <v>5</v>
      </c>
      <c r="R15" s="38" t="s">
        <v>18</v>
      </c>
      <c r="S15" s="101" t="s">
        <v>19</v>
      </c>
      <c r="T15" s="64" t="s">
        <v>174</v>
      </c>
      <c r="U15" s="37"/>
      <c r="V15" s="37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</row>
    <row r="16" spans="1:108" s="104" customFormat="1" x14ac:dyDescent="0.25">
      <c r="A16" s="97" t="s">
        <v>412</v>
      </c>
      <c r="B16" s="98">
        <v>1</v>
      </c>
      <c r="C16" s="37" t="s">
        <v>266</v>
      </c>
      <c r="D16" s="76" t="s">
        <v>125</v>
      </c>
      <c r="E16" s="102" t="s">
        <v>124</v>
      </c>
      <c r="F16" s="37" t="s">
        <v>116</v>
      </c>
      <c r="G16" s="37" t="s">
        <v>197</v>
      </c>
      <c r="H16" s="38">
        <v>1</v>
      </c>
      <c r="I16" s="38">
        <v>2</v>
      </c>
      <c r="J16" s="38">
        <v>0</v>
      </c>
      <c r="K16" s="98">
        <v>13</v>
      </c>
      <c r="L16" s="38">
        <v>26</v>
      </c>
      <c r="M16" s="38">
        <v>0</v>
      </c>
      <c r="N16" s="38">
        <v>0</v>
      </c>
      <c r="O16" s="98">
        <v>0</v>
      </c>
      <c r="P16" s="38">
        <v>0</v>
      </c>
      <c r="Q16" s="38">
        <v>3</v>
      </c>
      <c r="R16" s="38" t="s">
        <v>436</v>
      </c>
      <c r="S16" s="101" t="s">
        <v>19</v>
      </c>
      <c r="T16" s="64" t="s">
        <v>174</v>
      </c>
      <c r="U16" s="37"/>
      <c r="V16" s="37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</row>
    <row r="17" spans="1:108" s="104" customFormat="1" ht="24" x14ac:dyDescent="0.25">
      <c r="A17" s="97" t="s">
        <v>412</v>
      </c>
      <c r="B17" s="98">
        <v>1</v>
      </c>
      <c r="C17" s="37" t="s">
        <v>267</v>
      </c>
      <c r="D17" s="76" t="s">
        <v>159</v>
      </c>
      <c r="E17" s="102" t="s">
        <v>158</v>
      </c>
      <c r="F17" s="37" t="s">
        <v>137</v>
      </c>
      <c r="G17" s="37" t="s">
        <v>199</v>
      </c>
      <c r="H17" s="38">
        <v>2</v>
      </c>
      <c r="I17" s="38">
        <v>0</v>
      </c>
      <c r="J17" s="38">
        <v>2</v>
      </c>
      <c r="K17" s="98">
        <v>26</v>
      </c>
      <c r="L17" s="38">
        <v>26</v>
      </c>
      <c r="M17" s="38">
        <v>0</v>
      </c>
      <c r="N17" s="38">
        <v>0</v>
      </c>
      <c r="O17" s="98">
        <v>0</v>
      </c>
      <c r="P17" s="38">
        <v>0</v>
      </c>
      <c r="Q17" s="38">
        <v>4</v>
      </c>
      <c r="R17" s="38" t="s">
        <v>18</v>
      </c>
      <c r="S17" s="101" t="s">
        <v>19</v>
      </c>
      <c r="T17" s="64" t="s">
        <v>174</v>
      </c>
      <c r="U17" s="37"/>
      <c r="V17" s="37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</row>
    <row r="18" spans="1:108" s="104" customFormat="1" x14ac:dyDescent="0.25">
      <c r="A18" s="97" t="s">
        <v>412</v>
      </c>
      <c r="B18" s="98">
        <v>1</v>
      </c>
      <c r="C18" s="37" t="s">
        <v>268</v>
      </c>
      <c r="D18" s="76" t="s">
        <v>24</v>
      </c>
      <c r="E18" s="102" t="s">
        <v>269</v>
      </c>
      <c r="F18" s="37" t="s">
        <v>99</v>
      </c>
      <c r="G18" s="37" t="s">
        <v>205</v>
      </c>
      <c r="H18" s="38">
        <v>2</v>
      </c>
      <c r="I18" s="38">
        <v>0</v>
      </c>
      <c r="J18" s="38">
        <v>0</v>
      </c>
      <c r="K18" s="98">
        <v>26</v>
      </c>
      <c r="L18" s="38">
        <v>0</v>
      </c>
      <c r="M18" s="38">
        <v>0</v>
      </c>
      <c r="N18" s="38">
        <v>0</v>
      </c>
      <c r="O18" s="98">
        <v>0</v>
      </c>
      <c r="P18" s="38">
        <v>0</v>
      </c>
      <c r="Q18" s="38">
        <v>0</v>
      </c>
      <c r="R18" s="38" t="s">
        <v>435</v>
      </c>
      <c r="S18" s="107" t="s">
        <v>19</v>
      </c>
      <c r="T18" s="64" t="s">
        <v>174</v>
      </c>
      <c r="U18" s="37"/>
      <c r="V18" s="37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</row>
    <row r="19" spans="1:108" s="104" customFormat="1" x14ac:dyDescent="0.25">
      <c r="A19" s="97" t="s">
        <v>412</v>
      </c>
      <c r="B19" s="98">
        <v>1</v>
      </c>
      <c r="C19" s="37" t="s">
        <v>270</v>
      </c>
      <c r="D19" s="76" t="s">
        <v>31</v>
      </c>
      <c r="E19" s="102" t="s">
        <v>134</v>
      </c>
      <c r="F19" s="37" t="s">
        <v>114</v>
      </c>
      <c r="G19" s="37" t="s">
        <v>201</v>
      </c>
      <c r="H19" s="38">
        <v>2</v>
      </c>
      <c r="I19" s="38">
        <v>0</v>
      </c>
      <c r="J19" s="38">
        <v>0</v>
      </c>
      <c r="K19" s="98">
        <v>26</v>
      </c>
      <c r="L19" s="38">
        <v>0</v>
      </c>
      <c r="M19" s="38">
        <v>0</v>
      </c>
      <c r="N19" s="38">
        <v>0</v>
      </c>
      <c r="O19" s="98">
        <v>0</v>
      </c>
      <c r="P19" s="38">
        <v>0</v>
      </c>
      <c r="Q19" s="38">
        <v>3</v>
      </c>
      <c r="R19" s="38" t="s">
        <v>18</v>
      </c>
      <c r="S19" s="101" t="s">
        <v>19</v>
      </c>
      <c r="T19" s="64" t="s">
        <v>174</v>
      </c>
      <c r="U19" s="37"/>
      <c r="V19" s="37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</row>
    <row r="20" spans="1:108" s="104" customFormat="1" ht="24" x14ac:dyDescent="0.25">
      <c r="A20" s="97" t="s">
        <v>412</v>
      </c>
      <c r="B20" s="98">
        <v>1</v>
      </c>
      <c r="C20" s="37" t="s">
        <v>271</v>
      </c>
      <c r="D20" s="76" t="s">
        <v>76</v>
      </c>
      <c r="E20" s="102" t="s">
        <v>135</v>
      </c>
      <c r="F20" s="37" t="s">
        <v>113</v>
      </c>
      <c r="G20" s="37" t="s">
        <v>202</v>
      </c>
      <c r="H20" s="38">
        <v>2</v>
      </c>
      <c r="I20" s="38">
        <v>2</v>
      </c>
      <c r="J20" s="38">
        <v>0</v>
      </c>
      <c r="K20" s="98">
        <v>26</v>
      </c>
      <c r="L20" s="38">
        <v>26</v>
      </c>
      <c r="M20" s="38">
        <v>0</v>
      </c>
      <c r="N20" s="38">
        <v>0</v>
      </c>
      <c r="O20" s="98">
        <v>3</v>
      </c>
      <c r="P20" s="38">
        <v>0</v>
      </c>
      <c r="Q20" s="38">
        <v>4</v>
      </c>
      <c r="R20" s="38" t="s">
        <v>18</v>
      </c>
      <c r="S20" s="101" t="s">
        <v>19</v>
      </c>
      <c r="T20" s="64" t="s">
        <v>174</v>
      </c>
      <c r="U20" s="37"/>
      <c r="V20" s="37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</row>
    <row r="21" spans="1:108" s="104" customFormat="1" x14ac:dyDescent="0.25">
      <c r="A21" s="97" t="s">
        <v>412</v>
      </c>
      <c r="B21" s="98">
        <v>1</v>
      </c>
      <c r="C21" s="37" t="s">
        <v>272</v>
      </c>
      <c r="D21" s="76" t="s">
        <v>238</v>
      </c>
      <c r="E21" s="102" t="s">
        <v>127</v>
      </c>
      <c r="F21" s="37" t="s">
        <v>77</v>
      </c>
      <c r="G21" s="37" t="s">
        <v>203</v>
      </c>
      <c r="H21" s="38">
        <v>0</v>
      </c>
      <c r="I21" s="38">
        <v>2</v>
      </c>
      <c r="J21" s="38">
        <v>0</v>
      </c>
      <c r="K21" s="98">
        <v>0</v>
      </c>
      <c r="L21" s="38">
        <v>26</v>
      </c>
      <c r="M21" s="38">
        <v>0</v>
      </c>
      <c r="N21" s="38">
        <v>0</v>
      </c>
      <c r="O21" s="98">
        <v>0</v>
      </c>
      <c r="P21" s="38">
        <v>0</v>
      </c>
      <c r="Q21" s="38">
        <v>0</v>
      </c>
      <c r="R21" s="38" t="s">
        <v>435</v>
      </c>
      <c r="S21" s="101" t="s">
        <v>19</v>
      </c>
      <c r="T21" s="64" t="s">
        <v>174</v>
      </c>
      <c r="U21" s="37"/>
      <c r="V21" s="37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</row>
    <row r="22" spans="1:108" s="104" customFormat="1" ht="24" x14ac:dyDescent="0.25">
      <c r="A22" s="97" t="s">
        <v>412</v>
      </c>
      <c r="B22" s="98">
        <v>1</v>
      </c>
      <c r="C22" s="37" t="s">
        <v>273</v>
      </c>
      <c r="D22" s="76" t="s">
        <v>151</v>
      </c>
      <c r="E22" s="102" t="s">
        <v>274</v>
      </c>
      <c r="F22" s="37" t="s">
        <v>235</v>
      </c>
      <c r="G22" s="37" t="s">
        <v>152</v>
      </c>
      <c r="H22" s="38">
        <v>0</v>
      </c>
      <c r="I22" s="38">
        <v>2</v>
      </c>
      <c r="J22" s="38">
        <v>0</v>
      </c>
      <c r="K22" s="98">
        <v>0</v>
      </c>
      <c r="L22" s="38">
        <v>26</v>
      </c>
      <c r="M22" s="38">
        <v>0</v>
      </c>
      <c r="N22" s="38">
        <v>0</v>
      </c>
      <c r="O22" s="98">
        <v>0</v>
      </c>
      <c r="P22" s="38">
        <v>0</v>
      </c>
      <c r="Q22" s="38">
        <v>0</v>
      </c>
      <c r="R22" s="38" t="s">
        <v>436</v>
      </c>
      <c r="S22" s="101" t="s">
        <v>44</v>
      </c>
      <c r="T22" s="64" t="s">
        <v>174</v>
      </c>
      <c r="U22" s="37"/>
      <c r="V22" s="37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</row>
    <row r="23" spans="1:108" s="104" customFormat="1" x14ac:dyDescent="0.25">
      <c r="A23" s="97" t="s">
        <v>412</v>
      </c>
      <c r="B23" s="98">
        <v>1</v>
      </c>
      <c r="C23" s="37" t="s">
        <v>275</v>
      </c>
      <c r="D23" s="76" t="s">
        <v>154</v>
      </c>
      <c r="E23" s="102" t="s">
        <v>276</v>
      </c>
      <c r="F23" s="37" t="s">
        <v>155</v>
      </c>
      <c r="G23" s="37" t="s">
        <v>156</v>
      </c>
      <c r="H23" s="38">
        <v>0</v>
      </c>
      <c r="I23" s="38">
        <v>2</v>
      </c>
      <c r="J23" s="38">
        <v>0</v>
      </c>
      <c r="K23" s="98">
        <v>0</v>
      </c>
      <c r="L23" s="38">
        <v>26</v>
      </c>
      <c r="M23" s="38">
        <v>0</v>
      </c>
      <c r="N23" s="38">
        <v>0</v>
      </c>
      <c r="O23" s="98">
        <v>0</v>
      </c>
      <c r="P23" s="38">
        <v>0</v>
      </c>
      <c r="Q23" s="38">
        <v>0</v>
      </c>
      <c r="R23" s="38" t="s">
        <v>436</v>
      </c>
      <c r="S23" s="101" t="s">
        <v>44</v>
      </c>
      <c r="T23" s="64" t="s">
        <v>174</v>
      </c>
      <c r="U23" s="37"/>
      <c r="V23" s="37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</row>
    <row r="24" spans="1:108" s="104" customFormat="1" x14ac:dyDescent="0.25">
      <c r="A24" s="108" t="s">
        <v>20</v>
      </c>
      <c r="B24" s="109"/>
      <c r="C24" s="109"/>
      <c r="D24" s="109"/>
      <c r="E24" s="109"/>
      <c r="F24" s="109"/>
      <c r="G24" s="110"/>
      <c r="H24" s="41">
        <f>SUM(H12:H23)--H23</f>
        <v>18</v>
      </c>
      <c r="I24" s="41">
        <f t="shared" ref="I24:Q24" si="0">SUM(I12:I23)--I23</f>
        <v>13</v>
      </c>
      <c r="J24" s="41">
        <f t="shared" si="0"/>
        <v>4</v>
      </c>
      <c r="K24" s="41">
        <f t="shared" si="0"/>
        <v>234</v>
      </c>
      <c r="L24" s="41">
        <f t="shared" si="0"/>
        <v>195</v>
      </c>
      <c r="M24" s="41">
        <f t="shared" si="0"/>
        <v>26</v>
      </c>
      <c r="N24" s="41">
        <f t="shared" si="0"/>
        <v>16</v>
      </c>
      <c r="O24" s="41">
        <f t="shared" si="0"/>
        <v>5</v>
      </c>
      <c r="P24" s="41">
        <f t="shared" si="0"/>
        <v>0</v>
      </c>
      <c r="Q24" s="41">
        <f t="shared" si="0"/>
        <v>28</v>
      </c>
      <c r="R24" s="41"/>
      <c r="S24" s="41"/>
      <c r="T24" s="41"/>
      <c r="U24" s="111"/>
      <c r="V24" s="111"/>
    </row>
    <row r="25" spans="1:108" s="104" customFormat="1" ht="24" x14ac:dyDescent="0.25">
      <c r="A25" s="97" t="s">
        <v>412</v>
      </c>
      <c r="B25" s="103">
        <v>2</v>
      </c>
      <c r="C25" s="75" t="s">
        <v>277</v>
      </c>
      <c r="D25" s="124" t="s">
        <v>79</v>
      </c>
      <c r="E25" s="66" t="s">
        <v>278</v>
      </c>
      <c r="F25" s="117" t="s">
        <v>139</v>
      </c>
      <c r="G25" s="100" t="s">
        <v>207</v>
      </c>
      <c r="H25" s="64">
        <v>2</v>
      </c>
      <c r="I25" s="64">
        <v>1</v>
      </c>
      <c r="J25" s="77">
        <v>0</v>
      </c>
      <c r="K25" s="77">
        <v>26</v>
      </c>
      <c r="L25" s="77">
        <v>13</v>
      </c>
      <c r="M25" s="113">
        <v>0</v>
      </c>
      <c r="N25" s="77">
        <v>0</v>
      </c>
      <c r="O25" s="77">
        <v>0</v>
      </c>
      <c r="P25" s="39">
        <v>0</v>
      </c>
      <c r="Q25" s="77">
        <v>3</v>
      </c>
      <c r="R25" s="38" t="s">
        <v>18</v>
      </c>
      <c r="S25" s="101" t="s">
        <v>19</v>
      </c>
      <c r="T25" s="112" t="s">
        <v>174</v>
      </c>
      <c r="U25" s="75"/>
      <c r="V25" s="75"/>
    </row>
    <row r="26" spans="1:108" s="104" customFormat="1" x14ac:dyDescent="0.25">
      <c r="A26" s="97" t="s">
        <v>412</v>
      </c>
      <c r="B26" s="103">
        <v>2</v>
      </c>
      <c r="C26" s="75" t="s">
        <v>293</v>
      </c>
      <c r="D26" s="37" t="s">
        <v>69</v>
      </c>
      <c r="E26" s="97" t="s">
        <v>140</v>
      </c>
      <c r="F26" s="37" t="s">
        <v>111</v>
      </c>
      <c r="G26" s="100" t="s">
        <v>212</v>
      </c>
      <c r="H26" s="38">
        <v>2</v>
      </c>
      <c r="I26" s="38">
        <v>0</v>
      </c>
      <c r="J26" s="38">
        <v>0</v>
      </c>
      <c r="K26" s="38">
        <v>26</v>
      </c>
      <c r="L26" s="98">
        <v>0</v>
      </c>
      <c r="M26" s="38">
        <v>0</v>
      </c>
      <c r="N26" s="38">
        <v>0</v>
      </c>
      <c r="O26" s="98">
        <v>0</v>
      </c>
      <c r="P26" s="39">
        <v>0</v>
      </c>
      <c r="Q26" s="38">
        <v>3</v>
      </c>
      <c r="R26" s="38" t="s">
        <v>18</v>
      </c>
      <c r="S26" s="101" t="s">
        <v>19</v>
      </c>
      <c r="T26" s="64" t="s">
        <v>174</v>
      </c>
      <c r="U26" s="75"/>
      <c r="V26" s="75"/>
    </row>
    <row r="27" spans="1:108" s="104" customFormat="1" ht="48" x14ac:dyDescent="0.25">
      <c r="A27" s="97" t="s">
        <v>412</v>
      </c>
      <c r="B27" s="103">
        <v>2</v>
      </c>
      <c r="C27" s="75" t="s">
        <v>279</v>
      </c>
      <c r="D27" s="117" t="s">
        <v>68</v>
      </c>
      <c r="E27" s="66" t="s">
        <v>136</v>
      </c>
      <c r="F27" s="117" t="s">
        <v>72</v>
      </c>
      <c r="G27" s="100" t="s">
        <v>208</v>
      </c>
      <c r="H27" s="64">
        <v>2</v>
      </c>
      <c r="I27" s="64">
        <v>2</v>
      </c>
      <c r="J27" s="77">
        <v>0</v>
      </c>
      <c r="K27" s="77">
        <v>26</v>
      </c>
      <c r="L27" s="77">
        <v>26</v>
      </c>
      <c r="M27" s="113">
        <v>0</v>
      </c>
      <c r="N27" s="77">
        <v>0</v>
      </c>
      <c r="O27" s="77">
        <v>0</v>
      </c>
      <c r="P27" s="39">
        <v>0</v>
      </c>
      <c r="Q27" s="77">
        <v>3</v>
      </c>
      <c r="R27" s="38" t="s">
        <v>18</v>
      </c>
      <c r="S27" s="101" t="s">
        <v>19</v>
      </c>
      <c r="T27" s="64" t="s">
        <v>174</v>
      </c>
      <c r="U27" s="75"/>
      <c r="V27" s="75" t="s">
        <v>118</v>
      </c>
    </row>
    <row r="28" spans="1:108" s="104" customFormat="1" ht="24" x14ac:dyDescent="0.25">
      <c r="A28" s="97" t="s">
        <v>412</v>
      </c>
      <c r="B28" s="103">
        <v>2</v>
      </c>
      <c r="C28" s="75" t="s">
        <v>280</v>
      </c>
      <c r="D28" s="117" t="s">
        <v>142</v>
      </c>
      <c r="E28" s="66" t="s">
        <v>143</v>
      </c>
      <c r="F28" s="117" t="s">
        <v>141</v>
      </c>
      <c r="G28" s="100" t="s">
        <v>209</v>
      </c>
      <c r="H28" s="64">
        <v>1</v>
      </c>
      <c r="I28" s="64">
        <v>0</v>
      </c>
      <c r="J28" s="77">
        <v>2</v>
      </c>
      <c r="K28" s="77">
        <v>13</v>
      </c>
      <c r="L28" s="77">
        <v>0</v>
      </c>
      <c r="M28" s="113">
        <v>26</v>
      </c>
      <c r="N28" s="77">
        <v>0</v>
      </c>
      <c r="O28" s="77">
        <v>0</v>
      </c>
      <c r="P28" s="39">
        <v>0</v>
      </c>
      <c r="Q28" s="77">
        <v>3</v>
      </c>
      <c r="R28" s="38" t="s">
        <v>18</v>
      </c>
      <c r="S28" s="101" t="s">
        <v>19</v>
      </c>
      <c r="T28" s="64" t="s">
        <v>174</v>
      </c>
      <c r="U28" s="75"/>
      <c r="V28" s="75"/>
    </row>
    <row r="29" spans="1:108" s="104" customFormat="1" ht="24" x14ac:dyDescent="0.25">
      <c r="A29" s="97" t="s">
        <v>412</v>
      </c>
      <c r="B29" s="103">
        <v>2</v>
      </c>
      <c r="C29" s="75" t="s">
        <v>281</v>
      </c>
      <c r="D29" s="117" t="s">
        <v>119</v>
      </c>
      <c r="E29" s="66" t="s">
        <v>282</v>
      </c>
      <c r="F29" s="117" t="s">
        <v>120</v>
      </c>
      <c r="G29" s="100" t="s">
        <v>283</v>
      </c>
      <c r="H29" s="64">
        <v>2</v>
      </c>
      <c r="I29" s="64">
        <v>2</v>
      </c>
      <c r="J29" s="77">
        <v>0</v>
      </c>
      <c r="K29" s="77">
        <v>26</v>
      </c>
      <c r="L29" s="77">
        <v>26</v>
      </c>
      <c r="M29" s="113">
        <v>0</v>
      </c>
      <c r="N29" s="77">
        <v>0</v>
      </c>
      <c r="O29" s="77">
        <v>0</v>
      </c>
      <c r="P29" s="39">
        <v>0</v>
      </c>
      <c r="Q29" s="77">
        <v>4</v>
      </c>
      <c r="R29" s="77" t="s">
        <v>18</v>
      </c>
      <c r="S29" s="77" t="s">
        <v>19</v>
      </c>
      <c r="T29" s="64" t="s">
        <v>174</v>
      </c>
      <c r="U29" s="75"/>
      <c r="V29" s="75"/>
    </row>
    <row r="30" spans="1:108" s="104" customFormat="1" ht="24" x14ac:dyDescent="0.25">
      <c r="A30" s="97" t="s">
        <v>412</v>
      </c>
      <c r="B30" s="103">
        <v>2</v>
      </c>
      <c r="C30" s="75" t="s">
        <v>284</v>
      </c>
      <c r="D30" s="117" t="s">
        <v>78</v>
      </c>
      <c r="E30" s="66" t="s">
        <v>121</v>
      </c>
      <c r="F30" s="117" t="s">
        <v>112</v>
      </c>
      <c r="G30" s="100" t="s">
        <v>206</v>
      </c>
      <c r="H30" s="64">
        <v>2</v>
      </c>
      <c r="I30" s="64">
        <v>2</v>
      </c>
      <c r="J30" s="77">
        <v>0</v>
      </c>
      <c r="K30" s="77">
        <v>26</v>
      </c>
      <c r="L30" s="77">
        <v>26</v>
      </c>
      <c r="M30" s="113">
        <v>0</v>
      </c>
      <c r="N30" s="77">
        <v>24</v>
      </c>
      <c r="O30" s="77">
        <v>3</v>
      </c>
      <c r="P30" s="39">
        <v>0</v>
      </c>
      <c r="Q30" s="77">
        <v>4</v>
      </c>
      <c r="R30" s="38" t="s">
        <v>18</v>
      </c>
      <c r="S30" s="101" t="s">
        <v>19</v>
      </c>
      <c r="T30" s="64" t="s">
        <v>174</v>
      </c>
      <c r="U30" s="75"/>
      <c r="V30" s="75"/>
    </row>
    <row r="31" spans="1:108" s="104" customFormat="1" ht="24" x14ac:dyDescent="0.25">
      <c r="A31" s="97" t="s">
        <v>412</v>
      </c>
      <c r="B31" s="103">
        <v>2</v>
      </c>
      <c r="C31" s="75" t="s">
        <v>285</v>
      </c>
      <c r="D31" s="117" t="s">
        <v>82</v>
      </c>
      <c r="E31" s="66" t="s">
        <v>162</v>
      </c>
      <c r="F31" s="117" t="s">
        <v>83</v>
      </c>
      <c r="G31" s="100" t="s">
        <v>211</v>
      </c>
      <c r="H31" s="64">
        <v>2</v>
      </c>
      <c r="I31" s="64">
        <v>2</v>
      </c>
      <c r="J31" s="77">
        <v>0</v>
      </c>
      <c r="K31" s="77">
        <v>26</v>
      </c>
      <c r="L31" s="77">
        <v>26</v>
      </c>
      <c r="M31" s="113">
        <v>0</v>
      </c>
      <c r="N31" s="77">
        <v>16</v>
      </c>
      <c r="O31" s="77">
        <v>2</v>
      </c>
      <c r="P31" s="39">
        <v>0</v>
      </c>
      <c r="Q31" s="77">
        <v>4</v>
      </c>
      <c r="R31" s="38" t="s">
        <v>18</v>
      </c>
      <c r="S31" s="101" t="s">
        <v>19</v>
      </c>
      <c r="T31" s="64" t="s">
        <v>174</v>
      </c>
      <c r="U31" s="75"/>
      <c r="V31" s="75"/>
    </row>
    <row r="32" spans="1:108" s="104" customFormat="1" x14ac:dyDescent="0.25">
      <c r="A32" s="97" t="s">
        <v>412</v>
      </c>
      <c r="B32" s="103">
        <v>2</v>
      </c>
      <c r="C32" s="75" t="s">
        <v>286</v>
      </c>
      <c r="D32" s="117" t="s">
        <v>239</v>
      </c>
      <c r="E32" s="66" t="s">
        <v>129</v>
      </c>
      <c r="F32" s="117" t="s">
        <v>128</v>
      </c>
      <c r="G32" s="100" t="s">
        <v>213</v>
      </c>
      <c r="H32" s="64">
        <v>0</v>
      </c>
      <c r="I32" s="64">
        <v>2</v>
      </c>
      <c r="J32" s="77">
        <v>0</v>
      </c>
      <c r="K32" s="77">
        <v>0</v>
      </c>
      <c r="L32" s="77">
        <v>26</v>
      </c>
      <c r="M32" s="113">
        <v>0</v>
      </c>
      <c r="N32" s="77">
        <v>0</v>
      </c>
      <c r="O32" s="77">
        <v>0</v>
      </c>
      <c r="P32" s="39">
        <v>0</v>
      </c>
      <c r="Q32" s="77">
        <v>0</v>
      </c>
      <c r="R32" s="38" t="s">
        <v>435</v>
      </c>
      <c r="S32" s="101" t="s">
        <v>19</v>
      </c>
      <c r="T32" s="64" t="s">
        <v>174</v>
      </c>
      <c r="U32" s="75"/>
      <c r="V32" s="75"/>
    </row>
    <row r="33" spans="1:22" s="104" customFormat="1" ht="24" x14ac:dyDescent="0.25">
      <c r="A33" s="97" t="s">
        <v>412</v>
      </c>
      <c r="B33" s="103">
        <v>2</v>
      </c>
      <c r="C33" s="75" t="s">
        <v>287</v>
      </c>
      <c r="D33" s="117" t="s">
        <v>288</v>
      </c>
      <c r="E33" s="66" t="s">
        <v>122</v>
      </c>
      <c r="F33" s="117" t="s">
        <v>148</v>
      </c>
      <c r="G33" s="100" t="s">
        <v>210</v>
      </c>
      <c r="H33" s="64">
        <v>2</v>
      </c>
      <c r="I33" s="64">
        <v>0</v>
      </c>
      <c r="J33" s="77">
        <v>0</v>
      </c>
      <c r="K33" s="77">
        <v>26</v>
      </c>
      <c r="L33" s="77">
        <v>0</v>
      </c>
      <c r="M33" s="113">
        <v>0</v>
      </c>
      <c r="N33" s="77">
        <v>0</v>
      </c>
      <c r="O33" s="77">
        <v>0</v>
      </c>
      <c r="P33" s="39">
        <v>0</v>
      </c>
      <c r="Q33" s="77">
        <v>3</v>
      </c>
      <c r="R33" s="38" t="s">
        <v>18</v>
      </c>
      <c r="S33" s="101" t="s">
        <v>19</v>
      </c>
      <c r="T33" s="64" t="s">
        <v>174</v>
      </c>
      <c r="U33" s="75"/>
      <c r="V33" s="75"/>
    </row>
    <row r="34" spans="1:22" s="104" customFormat="1" ht="24" x14ac:dyDescent="0.25">
      <c r="A34" s="97" t="s">
        <v>412</v>
      </c>
      <c r="B34" s="103">
        <v>2</v>
      </c>
      <c r="C34" s="75" t="s">
        <v>289</v>
      </c>
      <c r="D34" s="117" t="s">
        <v>153</v>
      </c>
      <c r="E34" s="66" t="s">
        <v>290</v>
      </c>
      <c r="F34" s="117" t="s">
        <v>235</v>
      </c>
      <c r="G34" s="100" t="s">
        <v>152</v>
      </c>
      <c r="H34" s="64">
        <v>0</v>
      </c>
      <c r="I34" s="64">
        <v>2</v>
      </c>
      <c r="J34" s="77">
        <v>0</v>
      </c>
      <c r="K34" s="77">
        <v>0</v>
      </c>
      <c r="L34" s="77">
        <v>26</v>
      </c>
      <c r="M34" s="113">
        <v>0</v>
      </c>
      <c r="N34" s="77">
        <v>0</v>
      </c>
      <c r="O34" s="77">
        <v>0</v>
      </c>
      <c r="P34" s="39">
        <v>0</v>
      </c>
      <c r="Q34" s="77">
        <v>0</v>
      </c>
      <c r="R34" s="38" t="s">
        <v>436</v>
      </c>
      <c r="S34" s="101" t="s">
        <v>44</v>
      </c>
      <c r="T34" s="64" t="s">
        <v>174</v>
      </c>
      <c r="U34" s="75" t="s">
        <v>240</v>
      </c>
      <c r="V34" s="75"/>
    </row>
    <row r="35" spans="1:22" s="104" customFormat="1" ht="24" x14ac:dyDescent="0.25">
      <c r="A35" s="97" t="s">
        <v>412</v>
      </c>
      <c r="B35" s="103">
        <v>2</v>
      </c>
      <c r="C35" s="75" t="s">
        <v>291</v>
      </c>
      <c r="D35" s="117" t="s">
        <v>157</v>
      </c>
      <c r="E35" s="66" t="s">
        <v>292</v>
      </c>
      <c r="F35" s="117" t="s">
        <v>155</v>
      </c>
      <c r="G35" s="100" t="s">
        <v>156</v>
      </c>
      <c r="H35" s="64">
        <v>0</v>
      </c>
      <c r="I35" s="64">
        <v>2</v>
      </c>
      <c r="J35" s="77">
        <v>0</v>
      </c>
      <c r="K35" s="77">
        <v>0</v>
      </c>
      <c r="L35" s="77">
        <v>26</v>
      </c>
      <c r="M35" s="113">
        <v>0</v>
      </c>
      <c r="N35" s="77">
        <v>0</v>
      </c>
      <c r="O35" s="77">
        <v>0</v>
      </c>
      <c r="P35" s="39">
        <v>0</v>
      </c>
      <c r="Q35" s="77">
        <v>0</v>
      </c>
      <c r="R35" s="38" t="s">
        <v>436</v>
      </c>
      <c r="S35" s="101" t="s">
        <v>44</v>
      </c>
      <c r="T35" s="64" t="s">
        <v>174</v>
      </c>
      <c r="U35" s="75" t="s">
        <v>241</v>
      </c>
      <c r="V35" s="75"/>
    </row>
    <row r="36" spans="1:22" s="115" customFormat="1" ht="24" x14ac:dyDescent="0.25">
      <c r="A36" s="97" t="s">
        <v>412</v>
      </c>
      <c r="B36" s="103">
        <v>2</v>
      </c>
      <c r="C36" s="114"/>
      <c r="D36" s="79" t="s">
        <v>84</v>
      </c>
      <c r="E36" s="66"/>
      <c r="F36" s="79"/>
      <c r="G36" s="100"/>
      <c r="H36" s="78">
        <v>2</v>
      </c>
      <c r="I36" s="78">
        <v>0</v>
      </c>
      <c r="J36" s="78">
        <v>0</v>
      </c>
      <c r="K36" s="78">
        <v>26</v>
      </c>
      <c r="L36" s="106">
        <v>0</v>
      </c>
      <c r="M36" s="106">
        <v>0</v>
      </c>
      <c r="N36" s="78">
        <v>0</v>
      </c>
      <c r="O36" s="78">
        <v>0</v>
      </c>
      <c r="P36" s="64">
        <v>0</v>
      </c>
      <c r="Q36" s="78">
        <v>2</v>
      </c>
      <c r="R36" s="78" t="s">
        <v>18</v>
      </c>
      <c r="S36" s="107" t="s">
        <v>21</v>
      </c>
      <c r="T36" s="64" t="s">
        <v>174</v>
      </c>
      <c r="U36" s="75"/>
      <c r="V36" s="66"/>
    </row>
    <row r="37" spans="1:22" s="116" customFormat="1" x14ac:dyDescent="0.25">
      <c r="A37" s="108" t="s">
        <v>20</v>
      </c>
      <c r="B37" s="109"/>
      <c r="C37" s="109"/>
      <c r="D37" s="109"/>
      <c r="E37" s="109"/>
      <c r="F37" s="109"/>
      <c r="G37" s="110"/>
      <c r="H37" s="92">
        <f t="shared" ref="H37:Q37" si="1">SUM(H25:H36)--H35</f>
        <v>17</v>
      </c>
      <c r="I37" s="92">
        <f t="shared" si="1"/>
        <v>17</v>
      </c>
      <c r="J37" s="92">
        <f t="shared" si="1"/>
        <v>2</v>
      </c>
      <c r="K37" s="92">
        <f t="shared" si="1"/>
        <v>221</v>
      </c>
      <c r="L37" s="92">
        <f t="shared" si="1"/>
        <v>221</v>
      </c>
      <c r="M37" s="92">
        <f t="shared" si="1"/>
        <v>26</v>
      </c>
      <c r="N37" s="92">
        <f t="shared" si="1"/>
        <v>40</v>
      </c>
      <c r="O37" s="92">
        <f t="shared" si="1"/>
        <v>5</v>
      </c>
      <c r="P37" s="92">
        <f t="shared" si="1"/>
        <v>0</v>
      </c>
      <c r="Q37" s="92">
        <f t="shared" si="1"/>
        <v>29</v>
      </c>
      <c r="R37" s="41"/>
      <c r="S37" s="41"/>
      <c r="T37" s="41"/>
      <c r="U37" s="111"/>
      <c r="V37" s="111"/>
    </row>
    <row r="38" spans="1:22" s="104" customFormat="1" ht="24" x14ac:dyDescent="0.25">
      <c r="A38" s="97" t="s">
        <v>412</v>
      </c>
      <c r="B38" s="103">
        <v>3</v>
      </c>
      <c r="C38" s="75" t="s">
        <v>294</v>
      </c>
      <c r="D38" s="66" t="s">
        <v>295</v>
      </c>
      <c r="E38" s="75" t="s">
        <v>163</v>
      </c>
      <c r="F38" s="37" t="s">
        <v>147</v>
      </c>
      <c r="G38" s="100" t="s">
        <v>216</v>
      </c>
      <c r="H38" s="95"/>
      <c r="I38" s="95"/>
      <c r="J38" s="95"/>
      <c r="K38" s="39">
        <v>39</v>
      </c>
      <c r="L38" s="103">
        <v>0</v>
      </c>
      <c r="M38" s="103">
        <v>0</v>
      </c>
      <c r="N38" s="39">
        <v>0</v>
      </c>
      <c r="O38" s="103">
        <v>0</v>
      </c>
      <c r="P38" s="39">
        <v>0</v>
      </c>
      <c r="Q38" s="39">
        <v>3</v>
      </c>
      <c r="R38" s="38" t="s">
        <v>18</v>
      </c>
      <c r="S38" s="101" t="s">
        <v>19</v>
      </c>
      <c r="T38" s="64" t="s">
        <v>74</v>
      </c>
      <c r="U38" s="75"/>
      <c r="V38" s="75"/>
    </row>
    <row r="39" spans="1:22" s="104" customFormat="1" ht="24" x14ac:dyDescent="0.25">
      <c r="A39" s="97" t="s">
        <v>412</v>
      </c>
      <c r="B39" s="103">
        <v>3</v>
      </c>
      <c r="C39" s="75" t="s">
        <v>300</v>
      </c>
      <c r="D39" s="66" t="s">
        <v>73</v>
      </c>
      <c r="E39" s="75" t="s">
        <v>160</v>
      </c>
      <c r="F39" s="37" t="s">
        <v>144</v>
      </c>
      <c r="G39" s="100" t="s">
        <v>214</v>
      </c>
      <c r="H39" s="95"/>
      <c r="I39" s="95"/>
      <c r="J39" s="95"/>
      <c r="K39" s="39">
        <v>26</v>
      </c>
      <c r="L39" s="103">
        <v>13</v>
      </c>
      <c r="M39" s="103">
        <v>0</v>
      </c>
      <c r="N39" s="39">
        <v>0</v>
      </c>
      <c r="O39" s="103">
        <v>0</v>
      </c>
      <c r="P39" s="39">
        <v>0</v>
      </c>
      <c r="Q39" s="39">
        <v>4</v>
      </c>
      <c r="R39" s="38" t="s">
        <v>18</v>
      </c>
      <c r="S39" s="101" t="s">
        <v>19</v>
      </c>
      <c r="T39" s="64" t="s">
        <v>74</v>
      </c>
      <c r="U39" s="75"/>
      <c r="V39" s="75"/>
    </row>
    <row r="40" spans="1:22" s="104" customFormat="1" ht="24" x14ac:dyDescent="0.25">
      <c r="A40" s="97" t="s">
        <v>412</v>
      </c>
      <c r="B40" s="103">
        <v>3</v>
      </c>
      <c r="C40" s="75" t="s">
        <v>301</v>
      </c>
      <c r="D40" s="66" t="s">
        <v>85</v>
      </c>
      <c r="E40" s="75" t="s">
        <v>161</v>
      </c>
      <c r="F40" s="37" t="s">
        <v>145</v>
      </c>
      <c r="G40" s="100" t="s">
        <v>215</v>
      </c>
      <c r="H40" s="95"/>
      <c r="I40" s="95"/>
      <c r="J40" s="95"/>
      <c r="K40" s="39">
        <v>13</v>
      </c>
      <c r="L40" s="103">
        <v>13</v>
      </c>
      <c r="M40" s="103">
        <v>0</v>
      </c>
      <c r="N40" s="39">
        <v>0</v>
      </c>
      <c r="O40" s="103">
        <v>0</v>
      </c>
      <c r="P40" s="39">
        <v>0</v>
      </c>
      <c r="Q40" s="39">
        <v>3</v>
      </c>
      <c r="R40" s="78" t="s">
        <v>18</v>
      </c>
      <c r="S40" s="107" t="s">
        <v>19</v>
      </c>
      <c r="T40" s="64" t="s">
        <v>74</v>
      </c>
      <c r="U40" s="75"/>
      <c r="V40" s="75"/>
    </row>
    <row r="41" spans="1:22" s="104" customFormat="1" x14ac:dyDescent="0.25">
      <c r="A41" s="97" t="s">
        <v>412</v>
      </c>
      <c r="B41" s="103">
        <v>3</v>
      </c>
      <c r="C41" s="75" t="s">
        <v>302</v>
      </c>
      <c r="D41" s="66" t="s">
        <v>86</v>
      </c>
      <c r="E41" s="75" t="s">
        <v>164</v>
      </c>
      <c r="F41" s="37" t="s">
        <v>149</v>
      </c>
      <c r="G41" s="100" t="s">
        <v>217</v>
      </c>
      <c r="H41" s="95"/>
      <c r="I41" s="95"/>
      <c r="J41" s="95"/>
      <c r="K41" s="39">
        <v>26</v>
      </c>
      <c r="L41" s="103">
        <v>0</v>
      </c>
      <c r="M41" s="103">
        <v>0</v>
      </c>
      <c r="N41" s="39">
        <v>0</v>
      </c>
      <c r="O41" s="103">
        <v>0</v>
      </c>
      <c r="P41" s="39">
        <v>0</v>
      </c>
      <c r="Q41" s="39">
        <v>3</v>
      </c>
      <c r="R41" s="39" t="s">
        <v>18</v>
      </c>
      <c r="S41" s="39" t="s">
        <v>19</v>
      </c>
      <c r="T41" s="64" t="s">
        <v>74</v>
      </c>
      <c r="U41" s="75"/>
      <c r="V41" s="75"/>
    </row>
    <row r="42" spans="1:22" s="104" customFormat="1" ht="24" x14ac:dyDescent="0.25">
      <c r="A42" s="97" t="s">
        <v>412</v>
      </c>
      <c r="B42" s="103">
        <v>3</v>
      </c>
      <c r="C42" s="75" t="s">
        <v>303</v>
      </c>
      <c r="D42" s="66" t="s">
        <v>87</v>
      </c>
      <c r="E42" s="75" t="s">
        <v>304</v>
      </c>
      <c r="F42" s="37" t="s">
        <v>150</v>
      </c>
      <c r="G42" s="100" t="s">
        <v>218</v>
      </c>
      <c r="H42" s="95"/>
      <c r="I42" s="95"/>
      <c r="J42" s="95"/>
      <c r="K42" s="39">
        <v>26</v>
      </c>
      <c r="L42" s="103">
        <v>13</v>
      </c>
      <c r="M42" s="103">
        <v>0</v>
      </c>
      <c r="N42" s="39">
        <v>0</v>
      </c>
      <c r="O42" s="103">
        <v>0</v>
      </c>
      <c r="P42" s="39">
        <v>0</v>
      </c>
      <c r="Q42" s="39">
        <v>4</v>
      </c>
      <c r="R42" s="38" t="s">
        <v>18</v>
      </c>
      <c r="S42" s="101" t="s">
        <v>19</v>
      </c>
      <c r="T42" s="64" t="s">
        <v>74</v>
      </c>
      <c r="U42" s="75"/>
      <c r="V42" s="75"/>
    </row>
    <row r="43" spans="1:22" s="104" customFormat="1" ht="36" x14ac:dyDescent="0.25">
      <c r="A43" s="97" t="s">
        <v>412</v>
      </c>
      <c r="B43" s="103">
        <v>3</v>
      </c>
      <c r="C43" s="75" t="s">
        <v>305</v>
      </c>
      <c r="D43" s="66" t="s">
        <v>88</v>
      </c>
      <c r="E43" s="75" t="s">
        <v>306</v>
      </c>
      <c r="F43" s="37" t="s">
        <v>307</v>
      </c>
      <c r="G43" s="100" t="s">
        <v>219</v>
      </c>
      <c r="H43" s="95"/>
      <c r="I43" s="95"/>
      <c r="J43" s="95"/>
      <c r="K43" s="39">
        <v>0</v>
      </c>
      <c r="L43" s="103">
        <v>26</v>
      </c>
      <c r="M43" s="103">
        <v>0</v>
      </c>
      <c r="N43" s="39">
        <v>0</v>
      </c>
      <c r="O43" s="103">
        <v>0</v>
      </c>
      <c r="P43" s="39">
        <v>0</v>
      </c>
      <c r="Q43" s="39">
        <v>3</v>
      </c>
      <c r="R43" s="38" t="s">
        <v>18</v>
      </c>
      <c r="S43" s="101" t="s">
        <v>19</v>
      </c>
      <c r="T43" s="64" t="s">
        <v>74</v>
      </c>
      <c r="U43" s="75"/>
      <c r="V43" s="75"/>
    </row>
    <row r="44" spans="1:22" s="104" customFormat="1" ht="24" x14ac:dyDescent="0.25">
      <c r="A44" s="97" t="s">
        <v>412</v>
      </c>
      <c r="B44" s="103">
        <v>3</v>
      </c>
      <c r="C44" s="75" t="s">
        <v>308</v>
      </c>
      <c r="D44" s="66" t="s">
        <v>309</v>
      </c>
      <c r="E44" s="75" t="s">
        <v>310</v>
      </c>
      <c r="F44" s="37" t="s">
        <v>99</v>
      </c>
      <c r="G44" s="100" t="s">
        <v>205</v>
      </c>
      <c r="H44" s="95"/>
      <c r="I44" s="95"/>
      <c r="J44" s="95"/>
      <c r="K44" s="39">
        <v>0</v>
      </c>
      <c r="L44" s="103">
        <v>0</v>
      </c>
      <c r="M44" s="103">
        <v>0</v>
      </c>
      <c r="N44" s="39">
        <v>20</v>
      </c>
      <c r="O44" s="103">
        <v>3</v>
      </c>
      <c r="P44" s="39">
        <v>0</v>
      </c>
      <c r="Q44" s="39">
        <v>0</v>
      </c>
      <c r="R44" s="38" t="s">
        <v>435</v>
      </c>
      <c r="S44" s="101" t="s">
        <v>19</v>
      </c>
      <c r="T44" s="64" t="s">
        <v>74</v>
      </c>
      <c r="U44" s="75"/>
      <c r="V44" s="75"/>
    </row>
    <row r="45" spans="1:22" s="104" customFormat="1" ht="36" x14ac:dyDescent="0.25">
      <c r="A45" s="97" t="s">
        <v>412</v>
      </c>
      <c r="B45" s="103">
        <v>3</v>
      </c>
      <c r="C45" s="75" t="s">
        <v>311</v>
      </c>
      <c r="D45" s="66" t="s">
        <v>89</v>
      </c>
      <c r="E45" s="75" t="s">
        <v>312</v>
      </c>
      <c r="F45" s="37" t="s">
        <v>100</v>
      </c>
      <c r="G45" s="100" t="s">
        <v>220</v>
      </c>
      <c r="H45" s="95"/>
      <c r="I45" s="95"/>
      <c r="J45" s="95"/>
      <c r="K45" s="39">
        <v>26</v>
      </c>
      <c r="L45" s="103">
        <v>52</v>
      </c>
      <c r="M45" s="103">
        <v>0</v>
      </c>
      <c r="N45" s="39">
        <v>0</v>
      </c>
      <c r="O45" s="103">
        <v>0</v>
      </c>
      <c r="P45" s="39">
        <v>0</v>
      </c>
      <c r="Q45" s="39">
        <v>5</v>
      </c>
      <c r="R45" s="38" t="s">
        <v>18</v>
      </c>
      <c r="S45" s="101" t="s">
        <v>19</v>
      </c>
      <c r="T45" s="64" t="s">
        <v>74</v>
      </c>
      <c r="U45" s="75"/>
      <c r="V45" s="75" t="s">
        <v>237</v>
      </c>
    </row>
    <row r="46" spans="1:22" s="104" customFormat="1" ht="24" x14ac:dyDescent="0.25">
      <c r="A46" s="97" t="s">
        <v>412</v>
      </c>
      <c r="B46" s="103">
        <v>3</v>
      </c>
      <c r="C46" s="75" t="s">
        <v>296</v>
      </c>
      <c r="D46" s="66" t="s">
        <v>165</v>
      </c>
      <c r="E46" s="75" t="s">
        <v>297</v>
      </c>
      <c r="F46" s="75" t="s">
        <v>166</v>
      </c>
      <c r="G46" s="125" t="s">
        <v>167</v>
      </c>
      <c r="H46" s="118"/>
      <c r="I46" s="118"/>
      <c r="J46" s="118"/>
      <c r="K46" s="39">
        <v>0</v>
      </c>
      <c r="L46" s="103">
        <v>26</v>
      </c>
      <c r="M46" s="103">
        <v>0</v>
      </c>
      <c r="N46" s="39">
        <v>0</v>
      </c>
      <c r="O46" s="103">
        <v>0</v>
      </c>
      <c r="P46" s="39">
        <v>0</v>
      </c>
      <c r="Q46" s="39">
        <v>0</v>
      </c>
      <c r="R46" s="39" t="s">
        <v>436</v>
      </c>
      <c r="S46" s="39" t="s">
        <v>44</v>
      </c>
      <c r="T46" s="64" t="s">
        <v>74</v>
      </c>
      <c r="U46" s="75" t="s">
        <v>242</v>
      </c>
      <c r="V46" s="75"/>
    </row>
    <row r="47" spans="1:22" s="104" customFormat="1" ht="24" x14ac:dyDescent="0.25">
      <c r="A47" s="97" t="s">
        <v>412</v>
      </c>
      <c r="B47" s="103">
        <v>3</v>
      </c>
      <c r="C47" s="75" t="s">
        <v>298</v>
      </c>
      <c r="D47" s="66" t="s">
        <v>169</v>
      </c>
      <c r="E47" s="75" t="s">
        <v>299</v>
      </c>
      <c r="F47" s="75" t="s">
        <v>236</v>
      </c>
      <c r="G47" s="125" t="s">
        <v>170</v>
      </c>
      <c r="H47" s="118"/>
      <c r="I47" s="118"/>
      <c r="J47" s="118"/>
      <c r="K47" s="39">
        <v>0</v>
      </c>
      <c r="L47" s="103">
        <v>26</v>
      </c>
      <c r="M47" s="103">
        <v>0</v>
      </c>
      <c r="N47" s="39">
        <v>0</v>
      </c>
      <c r="O47" s="103">
        <v>0</v>
      </c>
      <c r="P47" s="39">
        <v>0</v>
      </c>
      <c r="Q47" s="39">
        <v>0</v>
      </c>
      <c r="R47" s="39" t="s">
        <v>436</v>
      </c>
      <c r="S47" s="39" t="s">
        <v>44</v>
      </c>
      <c r="T47" s="64" t="s">
        <v>74</v>
      </c>
      <c r="U47" s="75" t="s">
        <v>243</v>
      </c>
      <c r="V47" s="75"/>
    </row>
    <row r="48" spans="1:22" s="104" customFormat="1" ht="24" x14ac:dyDescent="0.25">
      <c r="A48" s="97" t="s">
        <v>412</v>
      </c>
      <c r="B48" s="103">
        <v>3</v>
      </c>
      <c r="C48" s="75"/>
      <c r="D48" s="75" t="s">
        <v>90</v>
      </c>
      <c r="E48" s="75"/>
      <c r="F48" s="75"/>
      <c r="G48" s="100"/>
      <c r="H48" s="95"/>
      <c r="I48" s="95"/>
      <c r="J48" s="95"/>
      <c r="K48" s="38">
        <v>52</v>
      </c>
      <c r="L48" s="98">
        <v>0</v>
      </c>
      <c r="M48" s="98">
        <v>0</v>
      </c>
      <c r="N48" s="38">
        <v>0</v>
      </c>
      <c r="O48" s="98">
        <v>0</v>
      </c>
      <c r="P48" s="39">
        <v>0</v>
      </c>
      <c r="Q48" s="38">
        <v>4</v>
      </c>
      <c r="R48" s="38" t="s">
        <v>18</v>
      </c>
      <c r="S48" s="101" t="s">
        <v>21</v>
      </c>
      <c r="T48" s="64" t="s">
        <v>74</v>
      </c>
      <c r="U48" s="75" t="s">
        <v>255</v>
      </c>
      <c r="V48" s="75"/>
    </row>
    <row r="49" spans="1:22" s="104" customFormat="1" x14ac:dyDescent="0.25">
      <c r="A49" s="108" t="s">
        <v>20</v>
      </c>
      <c r="B49" s="109"/>
      <c r="C49" s="109"/>
      <c r="D49" s="109"/>
      <c r="E49" s="109"/>
      <c r="F49" s="109"/>
      <c r="G49" s="110"/>
      <c r="H49" s="92">
        <f t="shared" ref="H49:Q49" si="2">SUM(H38:H48)-H47</f>
        <v>0</v>
      </c>
      <c r="I49" s="92">
        <f t="shared" si="2"/>
        <v>0</v>
      </c>
      <c r="J49" s="92">
        <f t="shared" si="2"/>
        <v>0</v>
      </c>
      <c r="K49" s="92">
        <f t="shared" si="2"/>
        <v>208</v>
      </c>
      <c r="L49" s="92">
        <f t="shared" si="2"/>
        <v>143</v>
      </c>
      <c r="M49" s="92">
        <f t="shared" si="2"/>
        <v>0</v>
      </c>
      <c r="N49" s="92">
        <f t="shared" si="2"/>
        <v>20</v>
      </c>
      <c r="O49" s="92">
        <f t="shared" si="2"/>
        <v>3</v>
      </c>
      <c r="P49" s="92">
        <f t="shared" si="2"/>
        <v>0</v>
      </c>
      <c r="Q49" s="92">
        <f t="shared" si="2"/>
        <v>29</v>
      </c>
      <c r="R49" s="41"/>
      <c r="S49" s="41"/>
      <c r="T49" s="41"/>
      <c r="U49" s="111"/>
      <c r="V49" s="111"/>
    </row>
    <row r="50" spans="1:22" s="104" customFormat="1" ht="24" x14ac:dyDescent="0.25">
      <c r="A50" s="97" t="s">
        <v>412</v>
      </c>
      <c r="B50" s="103">
        <v>4</v>
      </c>
      <c r="C50" s="75" t="s">
        <v>317</v>
      </c>
      <c r="D50" s="79" t="s">
        <v>91</v>
      </c>
      <c r="E50" s="75" t="s">
        <v>177</v>
      </c>
      <c r="F50" s="37" t="s">
        <v>146</v>
      </c>
      <c r="G50" s="37" t="s">
        <v>221</v>
      </c>
      <c r="H50" s="95"/>
      <c r="I50" s="95"/>
      <c r="J50" s="95"/>
      <c r="K50" s="38">
        <v>39</v>
      </c>
      <c r="L50" s="98">
        <v>39</v>
      </c>
      <c r="M50" s="98">
        <v>0</v>
      </c>
      <c r="N50" s="78">
        <v>0</v>
      </c>
      <c r="O50" s="98">
        <v>0</v>
      </c>
      <c r="P50" s="39">
        <v>0</v>
      </c>
      <c r="Q50" s="38">
        <v>6</v>
      </c>
      <c r="R50" s="39" t="s">
        <v>18</v>
      </c>
      <c r="S50" s="39" t="s">
        <v>19</v>
      </c>
      <c r="T50" s="64" t="s">
        <v>74</v>
      </c>
      <c r="U50" s="75"/>
      <c r="V50" s="75"/>
    </row>
    <row r="51" spans="1:22" s="104" customFormat="1" ht="24" x14ac:dyDescent="0.25">
      <c r="A51" s="97" t="s">
        <v>412</v>
      </c>
      <c r="B51" s="103">
        <v>4</v>
      </c>
      <c r="C51" s="75" t="s">
        <v>318</v>
      </c>
      <c r="D51" s="79" t="s">
        <v>92</v>
      </c>
      <c r="E51" s="75" t="s">
        <v>178</v>
      </c>
      <c r="F51" s="37" t="s">
        <v>319</v>
      </c>
      <c r="G51" s="37" t="s">
        <v>223</v>
      </c>
      <c r="H51" s="95"/>
      <c r="I51" s="95"/>
      <c r="J51" s="95"/>
      <c r="K51" s="38">
        <v>26</v>
      </c>
      <c r="L51" s="98">
        <v>26</v>
      </c>
      <c r="M51" s="98">
        <v>0</v>
      </c>
      <c r="N51" s="78">
        <v>0</v>
      </c>
      <c r="O51" s="98">
        <v>0</v>
      </c>
      <c r="P51" s="39">
        <v>0</v>
      </c>
      <c r="Q51" s="38">
        <v>5</v>
      </c>
      <c r="R51" s="38" t="s">
        <v>18</v>
      </c>
      <c r="S51" s="101" t="s">
        <v>19</v>
      </c>
      <c r="T51" s="64" t="s">
        <v>74</v>
      </c>
      <c r="U51" s="75"/>
      <c r="V51" s="75"/>
    </row>
    <row r="52" spans="1:22" s="104" customFormat="1" ht="24" x14ac:dyDescent="0.25">
      <c r="A52" s="97" t="s">
        <v>412</v>
      </c>
      <c r="B52" s="103">
        <v>4</v>
      </c>
      <c r="C52" s="75" t="s">
        <v>320</v>
      </c>
      <c r="D52" s="79" t="s">
        <v>321</v>
      </c>
      <c r="E52" s="75" t="s">
        <v>179</v>
      </c>
      <c r="F52" s="37" t="s">
        <v>101</v>
      </c>
      <c r="G52" s="37" t="s">
        <v>224</v>
      </c>
      <c r="H52" s="95"/>
      <c r="I52" s="95"/>
      <c r="J52" s="95"/>
      <c r="K52" s="38">
        <v>26</v>
      </c>
      <c r="L52" s="98">
        <v>13</v>
      </c>
      <c r="M52" s="98">
        <v>0</v>
      </c>
      <c r="N52" s="78">
        <v>0</v>
      </c>
      <c r="O52" s="98">
        <v>0</v>
      </c>
      <c r="P52" s="39">
        <v>0</v>
      </c>
      <c r="Q52" s="38">
        <v>4</v>
      </c>
      <c r="R52" s="39" t="s">
        <v>18</v>
      </c>
      <c r="S52" s="39" t="s">
        <v>19</v>
      </c>
      <c r="T52" s="64" t="s">
        <v>74</v>
      </c>
      <c r="U52" s="75"/>
      <c r="V52" s="75"/>
    </row>
    <row r="53" spans="1:22" s="104" customFormat="1" ht="24" x14ac:dyDescent="0.25">
      <c r="A53" s="97" t="s">
        <v>412</v>
      </c>
      <c r="B53" s="103">
        <v>4</v>
      </c>
      <c r="C53" s="75" t="s">
        <v>322</v>
      </c>
      <c r="D53" s="79" t="s">
        <v>132</v>
      </c>
      <c r="E53" s="75" t="s">
        <v>323</v>
      </c>
      <c r="F53" s="37" t="s">
        <v>133</v>
      </c>
      <c r="G53" s="37" t="s">
        <v>222</v>
      </c>
      <c r="H53" s="95"/>
      <c r="I53" s="95"/>
      <c r="J53" s="95"/>
      <c r="K53" s="38">
        <v>26</v>
      </c>
      <c r="L53" s="98">
        <v>13</v>
      </c>
      <c r="M53" s="98">
        <v>0</v>
      </c>
      <c r="N53" s="64">
        <v>8</v>
      </c>
      <c r="O53" s="103">
        <v>1</v>
      </c>
      <c r="P53" s="39">
        <v>0</v>
      </c>
      <c r="Q53" s="38">
        <v>3</v>
      </c>
      <c r="R53" s="38" t="s">
        <v>18</v>
      </c>
      <c r="S53" s="101" t="s">
        <v>19</v>
      </c>
      <c r="T53" s="64" t="s">
        <v>74</v>
      </c>
      <c r="U53" s="75"/>
      <c r="V53" s="75"/>
    </row>
    <row r="54" spans="1:22" s="104" customFormat="1" ht="24" x14ac:dyDescent="0.25">
      <c r="A54" s="97" t="s">
        <v>412</v>
      </c>
      <c r="B54" s="103">
        <v>4</v>
      </c>
      <c r="C54" s="75" t="s">
        <v>324</v>
      </c>
      <c r="D54" s="79" t="s">
        <v>246</v>
      </c>
      <c r="E54" s="75" t="s">
        <v>325</v>
      </c>
      <c r="F54" s="37" t="s">
        <v>326</v>
      </c>
      <c r="G54" s="37" t="s">
        <v>227</v>
      </c>
      <c r="H54" s="95"/>
      <c r="I54" s="95"/>
      <c r="J54" s="95"/>
      <c r="K54" s="38">
        <v>0</v>
      </c>
      <c r="L54" s="98">
        <v>0</v>
      </c>
      <c r="M54" s="98">
        <v>0</v>
      </c>
      <c r="N54" s="64">
        <v>18</v>
      </c>
      <c r="O54" s="103">
        <v>3</v>
      </c>
      <c r="P54" s="39">
        <v>0</v>
      </c>
      <c r="Q54" s="38">
        <v>0</v>
      </c>
      <c r="R54" s="38" t="s">
        <v>435</v>
      </c>
      <c r="S54" s="101" t="s">
        <v>19</v>
      </c>
      <c r="T54" s="64" t="s">
        <v>74</v>
      </c>
      <c r="U54" s="75"/>
      <c r="V54" s="75"/>
    </row>
    <row r="55" spans="1:22" s="104" customFormat="1" ht="36" x14ac:dyDescent="0.25">
      <c r="A55" s="97" t="s">
        <v>412</v>
      </c>
      <c r="B55" s="103">
        <v>4</v>
      </c>
      <c r="C55" s="75" t="s">
        <v>327</v>
      </c>
      <c r="D55" s="79" t="s">
        <v>328</v>
      </c>
      <c r="E55" s="75" t="s">
        <v>329</v>
      </c>
      <c r="F55" s="37" t="s">
        <v>100</v>
      </c>
      <c r="G55" s="37" t="s">
        <v>220</v>
      </c>
      <c r="H55" s="95"/>
      <c r="I55" s="95"/>
      <c r="J55" s="95"/>
      <c r="K55" s="38">
        <v>26</v>
      </c>
      <c r="L55" s="98">
        <v>26</v>
      </c>
      <c r="M55" s="98">
        <v>0</v>
      </c>
      <c r="N55" s="64">
        <v>8</v>
      </c>
      <c r="O55" s="103">
        <v>1</v>
      </c>
      <c r="P55" s="39">
        <v>0</v>
      </c>
      <c r="Q55" s="38">
        <v>4</v>
      </c>
      <c r="R55" s="38" t="s">
        <v>18</v>
      </c>
      <c r="S55" s="101" t="s">
        <v>19</v>
      </c>
      <c r="T55" s="64" t="s">
        <v>74</v>
      </c>
      <c r="U55" s="75"/>
      <c r="V55" s="75"/>
    </row>
    <row r="56" spans="1:22" s="104" customFormat="1" ht="48" x14ac:dyDescent="0.25">
      <c r="A56" s="97" t="s">
        <v>412</v>
      </c>
      <c r="B56" s="103">
        <v>4</v>
      </c>
      <c r="C56" s="75" t="s">
        <v>330</v>
      </c>
      <c r="D56" s="79" t="s">
        <v>93</v>
      </c>
      <c r="E56" s="75" t="s">
        <v>331</v>
      </c>
      <c r="F56" s="37" t="s">
        <v>332</v>
      </c>
      <c r="G56" s="37" t="s">
        <v>225</v>
      </c>
      <c r="H56" s="95"/>
      <c r="I56" s="95"/>
      <c r="J56" s="95"/>
      <c r="K56" s="38">
        <v>26</v>
      </c>
      <c r="L56" s="98">
        <v>0</v>
      </c>
      <c r="M56" s="98">
        <v>0</v>
      </c>
      <c r="N56" s="78">
        <v>0</v>
      </c>
      <c r="O56" s="98">
        <v>0</v>
      </c>
      <c r="P56" s="39">
        <v>0</v>
      </c>
      <c r="Q56" s="38">
        <v>3</v>
      </c>
      <c r="R56" s="38" t="s">
        <v>18</v>
      </c>
      <c r="S56" s="101" t="s">
        <v>19</v>
      </c>
      <c r="T56" s="64" t="s">
        <v>74</v>
      </c>
      <c r="U56" s="75"/>
      <c r="V56" s="75"/>
    </row>
    <row r="57" spans="1:22" s="104" customFormat="1" ht="24" x14ac:dyDescent="0.25">
      <c r="A57" s="97" t="s">
        <v>412</v>
      </c>
      <c r="B57" s="103">
        <v>4</v>
      </c>
      <c r="C57" s="75" t="s">
        <v>333</v>
      </c>
      <c r="D57" s="79" t="s">
        <v>334</v>
      </c>
      <c r="E57" s="75" t="s">
        <v>180</v>
      </c>
      <c r="F57" s="37" t="s">
        <v>102</v>
      </c>
      <c r="G57" s="37" t="s">
        <v>226</v>
      </c>
      <c r="H57" s="95"/>
      <c r="I57" s="95"/>
      <c r="J57" s="95"/>
      <c r="K57" s="38">
        <v>26</v>
      </c>
      <c r="L57" s="98">
        <v>13</v>
      </c>
      <c r="M57" s="98">
        <v>0</v>
      </c>
      <c r="N57" s="78">
        <v>0</v>
      </c>
      <c r="O57" s="98">
        <v>0</v>
      </c>
      <c r="P57" s="39">
        <v>0</v>
      </c>
      <c r="Q57" s="38">
        <v>3</v>
      </c>
      <c r="R57" s="38" t="s">
        <v>18</v>
      </c>
      <c r="S57" s="101" t="s">
        <v>19</v>
      </c>
      <c r="T57" s="64" t="s">
        <v>74</v>
      </c>
      <c r="U57" s="75"/>
      <c r="V57" s="75"/>
    </row>
    <row r="58" spans="1:22" s="104" customFormat="1" ht="24" x14ac:dyDescent="0.25">
      <c r="A58" s="97" t="s">
        <v>412</v>
      </c>
      <c r="B58" s="103">
        <v>4</v>
      </c>
      <c r="C58" s="75" t="s">
        <v>313</v>
      </c>
      <c r="D58" s="66" t="s">
        <v>168</v>
      </c>
      <c r="E58" s="75" t="s">
        <v>314</v>
      </c>
      <c r="F58" s="75" t="s">
        <v>166</v>
      </c>
      <c r="G58" s="75" t="s">
        <v>167</v>
      </c>
      <c r="H58" s="118"/>
      <c r="I58" s="118"/>
      <c r="J58" s="118"/>
      <c r="K58" s="39">
        <v>0</v>
      </c>
      <c r="L58" s="103">
        <v>26</v>
      </c>
      <c r="M58" s="103">
        <v>0</v>
      </c>
      <c r="N58" s="64">
        <v>0</v>
      </c>
      <c r="O58" s="103">
        <v>0</v>
      </c>
      <c r="P58" s="39">
        <v>0</v>
      </c>
      <c r="Q58" s="39">
        <v>0</v>
      </c>
      <c r="R58" s="39" t="s">
        <v>436</v>
      </c>
      <c r="S58" s="39" t="s">
        <v>44</v>
      </c>
      <c r="T58" s="64" t="s">
        <v>74</v>
      </c>
      <c r="U58" s="75" t="s">
        <v>244</v>
      </c>
      <c r="V58" s="75"/>
    </row>
    <row r="59" spans="1:22" s="104" customFormat="1" ht="24" x14ac:dyDescent="0.25">
      <c r="A59" s="97" t="s">
        <v>412</v>
      </c>
      <c r="B59" s="103">
        <v>4</v>
      </c>
      <c r="C59" s="75" t="s">
        <v>315</v>
      </c>
      <c r="D59" s="66" t="s">
        <v>171</v>
      </c>
      <c r="E59" s="75" t="s">
        <v>316</v>
      </c>
      <c r="F59" s="75" t="s">
        <v>236</v>
      </c>
      <c r="G59" s="75" t="s">
        <v>170</v>
      </c>
      <c r="H59" s="118"/>
      <c r="I59" s="118"/>
      <c r="J59" s="118"/>
      <c r="K59" s="39">
        <v>0</v>
      </c>
      <c r="L59" s="103">
        <v>26</v>
      </c>
      <c r="M59" s="103">
        <v>0</v>
      </c>
      <c r="N59" s="64">
        <v>0</v>
      </c>
      <c r="O59" s="103">
        <v>0</v>
      </c>
      <c r="P59" s="39">
        <v>0</v>
      </c>
      <c r="Q59" s="39">
        <v>0</v>
      </c>
      <c r="R59" s="39" t="s">
        <v>436</v>
      </c>
      <c r="S59" s="39" t="s">
        <v>44</v>
      </c>
      <c r="T59" s="64" t="s">
        <v>74</v>
      </c>
      <c r="U59" s="75" t="s">
        <v>245</v>
      </c>
      <c r="V59" s="75"/>
    </row>
    <row r="60" spans="1:22" s="104" customFormat="1" x14ac:dyDescent="0.25">
      <c r="A60" s="108" t="s">
        <v>20</v>
      </c>
      <c r="B60" s="109"/>
      <c r="C60" s="109"/>
      <c r="D60" s="109"/>
      <c r="E60" s="109"/>
      <c r="F60" s="109"/>
      <c r="G60" s="110"/>
      <c r="H60" s="92">
        <f>SUM(H50:H59)-H59</f>
        <v>0</v>
      </c>
      <c r="I60" s="92">
        <f t="shared" ref="I60:Q60" si="3">SUM(I50:I59)-I59</f>
        <v>0</v>
      </c>
      <c r="J60" s="92">
        <f t="shared" si="3"/>
        <v>0</v>
      </c>
      <c r="K60" s="92">
        <f t="shared" si="3"/>
        <v>195</v>
      </c>
      <c r="L60" s="92">
        <f t="shared" si="3"/>
        <v>156</v>
      </c>
      <c r="M60" s="92">
        <f t="shared" si="3"/>
        <v>0</v>
      </c>
      <c r="N60" s="92">
        <f t="shared" si="3"/>
        <v>34</v>
      </c>
      <c r="O60" s="92">
        <f t="shared" si="3"/>
        <v>5</v>
      </c>
      <c r="P60" s="92">
        <f t="shared" si="3"/>
        <v>0</v>
      </c>
      <c r="Q60" s="92">
        <f t="shared" si="3"/>
        <v>28</v>
      </c>
      <c r="R60" s="41"/>
      <c r="S60" s="41"/>
      <c r="T60" s="41"/>
      <c r="U60" s="111"/>
      <c r="V60" s="111"/>
    </row>
    <row r="61" spans="1:22" s="104" customFormat="1" ht="24" x14ac:dyDescent="0.25">
      <c r="A61" s="97" t="s">
        <v>412</v>
      </c>
      <c r="B61" s="103">
        <v>5</v>
      </c>
      <c r="C61" s="75" t="s">
        <v>335</v>
      </c>
      <c r="D61" s="37" t="s">
        <v>95</v>
      </c>
      <c r="E61" s="75" t="s">
        <v>183</v>
      </c>
      <c r="F61" s="66" t="s">
        <v>103</v>
      </c>
      <c r="G61" s="37" t="s">
        <v>228</v>
      </c>
      <c r="H61" s="95"/>
      <c r="I61" s="95"/>
      <c r="J61" s="95"/>
      <c r="K61" s="38">
        <v>26</v>
      </c>
      <c r="L61" s="98">
        <v>26</v>
      </c>
      <c r="M61" s="98">
        <v>0</v>
      </c>
      <c r="N61" s="38">
        <v>0</v>
      </c>
      <c r="O61" s="98">
        <v>0</v>
      </c>
      <c r="P61" s="39">
        <v>0</v>
      </c>
      <c r="Q61" s="38">
        <v>5</v>
      </c>
      <c r="R61" s="38" t="s">
        <v>18</v>
      </c>
      <c r="S61" s="101" t="s">
        <v>19</v>
      </c>
      <c r="T61" s="64" t="s">
        <v>74</v>
      </c>
      <c r="U61" s="75"/>
      <c r="V61" s="75"/>
    </row>
    <row r="62" spans="1:22" s="104" customFormat="1" ht="24" x14ac:dyDescent="0.25">
      <c r="A62" s="97" t="s">
        <v>412</v>
      </c>
      <c r="B62" s="103">
        <v>5</v>
      </c>
      <c r="C62" s="75" t="s">
        <v>336</v>
      </c>
      <c r="D62" s="37" t="s">
        <v>248</v>
      </c>
      <c r="E62" s="75" t="s">
        <v>184</v>
      </c>
      <c r="F62" s="66" t="s">
        <v>307</v>
      </c>
      <c r="G62" s="37" t="s">
        <v>219</v>
      </c>
      <c r="H62" s="95"/>
      <c r="I62" s="95"/>
      <c r="J62" s="95"/>
      <c r="K62" s="38">
        <v>26</v>
      </c>
      <c r="L62" s="98">
        <v>13</v>
      </c>
      <c r="M62" s="98">
        <v>0</v>
      </c>
      <c r="N62" s="38">
        <v>0</v>
      </c>
      <c r="O62" s="98">
        <v>0</v>
      </c>
      <c r="P62" s="39">
        <v>0</v>
      </c>
      <c r="Q62" s="38">
        <v>3</v>
      </c>
      <c r="R62" s="39" t="s">
        <v>18</v>
      </c>
      <c r="S62" s="39" t="s">
        <v>19</v>
      </c>
      <c r="T62" s="64" t="s">
        <v>74</v>
      </c>
      <c r="U62" s="75"/>
      <c r="V62" s="75"/>
    </row>
    <row r="63" spans="1:22" s="104" customFormat="1" ht="24" x14ac:dyDescent="0.25">
      <c r="A63" s="97" t="s">
        <v>412</v>
      </c>
      <c r="B63" s="103">
        <v>5</v>
      </c>
      <c r="C63" s="75" t="s">
        <v>337</v>
      </c>
      <c r="D63" s="37" t="s">
        <v>94</v>
      </c>
      <c r="E63" s="75" t="s">
        <v>338</v>
      </c>
      <c r="F63" s="66" t="s">
        <v>103</v>
      </c>
      <c r="G63" s="37" t="s">
        <v>228</v>
      </c>
      <c r="H63" s="95"/>
      <c r="I63" s="95"/>
      <c r="J63" s="95"/>
      <c r="K63" s="38">
        <v>26</v>
      </c>
      <c r="L63" s="98">
        <v>0</v>
      </c>
      <c r="M63" s="98">
        <v>0</v>
      </c>
      <c r="N63" s="38">
        <v>0</v>
      </c>
      <c r="O63" s="98">
        <v>0</v>
      </c>
      <c r="P63" s="39">
        <v>0</v>
      </c>
      <c r="Q63" s="38">
        <v>3</v>
      </c>
      <c r="R63" s="38" t="s">
        <v>18</v>
      </c>
      <c r="S63" s="101" t="s">
        <v>19</v>
      </c>
      <c r="T63" s="64" t="s">
        <v>74</v>
      </c>
      <c r="U63" s="75"/>
      <c r="V63" s="75"/>
    </row>
    <row r="64" spans="1:22" s="104" customFormat="1" ht="24" x14ac:dyDescent="0.25">
      <c r="A64" s="97" t="s">
        <v>412</v>
      </c>
      <c r="B64" s="103">
        <v>5</v>
      </c>
      <c r="C64" s="75" t="s">
        <v>339</v>
      </c>
      <c r="D64" s="37" t="s">
        <v>247</v>
      </c>
      <c r="E64" s="75" t="s">
        <v>340</v>
      </c>
      <c r="F64" s="66" t="s">
        <v>341</v>
      </c>
      <c r="G64" s="37" t="s">
        <v>230</v>
      </c>
      <c r="H64" s="95"/>
      <c r="I64" s="95"/>
      <c r="J64" s="95"/>
      <c r="K64" s="38">
        <v>13</v>
      </c>
      <c r="L64" s="98">
        <v>13</v>
      </c>
      <c r="M64" s="98">
        <v>0</v>
      </c>
      <c r="N64" s="39">
        <v>8</v>
      </c>
      <c r="O64" s="98">
        <v>1</v>
      </c>
      <c r="P64" s="39">
        <v>0</v>
      </c>
      <c r="Q64" s="38">
        <v>3</v>
      </c>
      <c r="R64" s="38" t="s">
        <v>18</v>
      </c>
      <c r="S64" s="101" t="s">
        <v>19</v>
      </c>
      <c r="T64" s="64" t="s">
        <v>74</v>
      </c>
      <c r="U64" s="75"/>
      <c r="V64" s="75"/>
    </row>
    <row r="65" spans="1:22" s="104" customFormat="1" ht="24" x14ac:dyDescent="0.25">
      <c r="A65" s="97" t="s">
        <v>412</v>
      </c>
      <c r="B65" s="103">
        <v>5</v>
      </c>
      <c r="C65" s="75" t="s">
        <v>342</v>
      </c>
      <c r="D65" s="37" t="s">
        <v>250</v>
      </c>
      <c r="E65" s="75" t="s">
        <v>187</v>
      </c>
      <c r="F65" s="66" t="s">
        <v>319</v>
      </c>
      <c r="G65" s="37" t="s">
        <v>223</v>
      </c>
      <c r="H65" s="95"/>
      <c r="I65" s="95"/>
      <c r="J65" s="95"/>
      <c r="K65" s="38">
        <v>0</v>
      </c>
      <c r="L65" s="98">
        <v>78</v>
      </c>
      <c r="M65" s="98">
        <v>0</v>
      </c>
      <c r="N65" s="38">
        <v>0</v>
      </c>
      <c r="O65" s="98">
        <v>0</v>
      </c>
      <c r="P65" s="39">
        <v>0</v>
      </c>
      <c r="Q65" s="38">
        <v>8</v>
      </c>
      <c r="R65" s="38" t="s">
        <v>436</v>
      </c>
      <c r="S65" s="101" t="s">
        <v>19</v>
      </c>
      <c r="T65" s="64" t="s">
        <v>74</v>
      </c>
      <c r="U65" s="75"/>
      <c r="V65" s="75"/>
    </row>
    <row r="66" spans="1:22" s="104" customFormat="1" ht="24" x14ac:dyDescent="0.25">
      <c r="A66" s="97" t="s">
        <v>412</v>
      </c>
      <c r="B66" s="103">
        <v>5</v>
      </c>
      <c r="C66" s="75" t="s">
        <v>343</v>
      </c>
      <c r="D66" s="37" t="s">
        <v>344</v>
      </c>
      <c r="E66" s="75" t="s">
        <v>185</v>
      </c>
      <c r="F66" s="66" t="s">
        <v>99</v>
      </c>
      <c r="G66" s="37" t="s">
        <v>205</v>
      </c>
      <c r="H66" s="95"/>
      <c r="I66" s="95"/>
      <c r="J66" s="95"/>
      <c r="K66" s="38">
        <v>26</v>
      </c>
      <c r="L66" s="98">
        <v>13</v>
      </c>
      <c r="M66" s="98">
        <v>0</v>
      </c>
      <c r="N66" s="38">
        <v>0</v>
      </c>
      <c r="O66" s="98">
        <v>0</v>
      </c>
      <c r="P66" s="39">
        <v>0</v>
      </c>
      <c r="Q66" s="38">
        <v>3</v>
      </c>
      <c r="R66" s="38" t="s">
        <v>18</v>
      </c>
      <c r="S66" s="101" t="s">
        <v>19</v>
      </c>
      <c r="T66" s="64" t="s">
        <v>74</v>
      </c>
      <c r="U66" s="75"/>
      <c r="V66" s="75"/>
    </row>
    <row r="67" spans="1:22" s="104" customFormat="1" ht="24" x14ac:dyDescent="0.25">
      <c r="A67" s="97" t="s">
        <v>412</v>
      </c>
      <c r="B67" s="103">
        <v>5</v>
      </c>
      <c r="C67" s="75" t="s">
        <v>345</v>
      </c>
      <c r="D67" s="37" t="s">
        <v>96</v>
      </c>
      <c r="E67" s="75" t="s">
        <v>346</v>
      </c>
      <c r="F67" s="66" t="s">
        <v>104</v>
      </c>
      <c r="G67" s="37" t="s">
        <v>231</v>
      </c>
      <c r="H67" s="95"/>
      <c r="I67" s="95"/>
      <c r="J67" s="95"/>
      <c r="K67" s="38">
        <v>0</v>
      </c>
      <c r="L67" s="98">
        <v>0</v>
      </c>
      <c r="M67" s="98">
        <v>0</v>
      </c>
      <c r="N67" s="39">
        <v>19</v>
      </c>
      <c r="O67" s="103">
        <v>4</v>
      </c>
      <c r="P67" s="39">
        <v>0</v>
      </c>
      <c r="Q67" s="38">
        <v>0</v>
      </c>
      <c r="R67" s="38" t="s">
        <v>435</v>
      </c>
      <c r="S67" s="101" t="s">
        <v>19</v>
      </c>
      <c r="T67" s="64" t="s">
        <v>74</v>
      </c>
      <c r="U67" s="75"/>
      <c r="V67" s="75"/>
    </row>
    <row r="68" spans="1:22" s="104" customFormat="1" ht="24" x14ac:dyDescent="0.25">
      <c r="A68" s="97" t="s">
        <v>412</v>
      </c>
      <c r="B68" s="103">
        <v>5</v>
      </c>
      <c r="C68" s="75" t="s">
        <v>347</v>
      </c>
      <c r="D68" s="37" t="s">
        <v>249</v>
      </c>
      <c r="E68" s="75" t="s">
        <v>186</v>
      </c>
      <c r="F68" s="66" t="s">
        <v>326</v>
      </c>
      <c r="G68" s="37" t="s">
        <v>227</v>
      </c>
      <c r="H68" s="95"/>
      <c r="I68" s="95"/>
      <c r="J68" s="95"/>
      <c r="K68" s="38">
        <v>26</v>
      </c>
      <c r="L68" s="98">
        <v>13</v>
      </c>
      <c r="M68" s="98">
        <v>0</v>
      </c>
      <c r="N68" s="38">
        <v>0</v>
      </c>
      <c r="O68" s="98">
        <v>0</v>
      </c>
      <c r="P68" s="39">
        <v>0</v>
      </c>
      <c r="Q68" s="38">
        <v>3</v>
      </c>
      <c r="R68" s="38" t="s">
        <v>18</v>
      </c>
      <c r="S68" s="101" t="s">
        <v>19</v>
      </c>
      <c r="T68" s="64" t="s">
        <v>74</v>
      </c>
      <c r="U68" s="75"/>
      <c r="V68" s="75"/>
    </row>
    <row r="69" spans="1:22" s="104" customFormat="1" ht="24" x14ac:dyDescent="0.25">
      <c r="A69" s="97" t="s">
        <v>412</v>
      </c>
      <c r="B69" s="103">
        <v>5</v>
      </c>
      <c r="C69" s="75" t="s">
        <v>348</v>
      </c>
      <c r="D69" s="37" t="s">
        <v>181</v>
      </c>
      <c r="E69" s="75" t="s">
        <v>182</v>
      </c>
      <c r="F69" s="66" t="s">
        <v>123</v>
      </c>
      <c r="G69" s="37" t="s">
        <v>229</v>
      </c>
      <c r="H69" s="95"/>
      <c r="I69" s="95"/>
      <c r="J69" s="95"/>
      <c r="K69" s="38">
        <v>26</v>
      </c>
      <c r="L69" s="98">
        <v>0</v>
      </c>
      <c r="M69" s="98">
        <v>0</v>
      </c>
      <c r="N69" s="38">
        <v>0</v>
      </c>
      <c r="O69" s="98">
        <v>0</v>
      </c>
      <c r="P69" s="39">
        <v>0</v>
      </c>
      <c r="Q69" s="38">
        <v>3</v>
      </c>
      <c r="R69" s="38" t="s">
        <v>18</v>
      </c>
      <c r="S69" s="101" t="s">
        <v>19</v>
      </c>
      <c r="T69" s="64" t="s">
        <v>74</v>
      </c>
      <c r="U69" s="75"/>
      <c r="V69" s="75"/>
    </row>
    <row r="70" spans="1:22" s="104" customFormat="1" ht="24" x14ac:dyDescent="0.25">
      <c r="A70" s="97" t="s">
        <v>412</v>
      </c>
      <c r="B70" s="103">
        <v>5</v>
      </c>
      <c r="C70" s="75"/>
      <c r="D70" s="37" t="s">
        <v>84</v>
      </c>
      <c r="E70" s="75"/>
      <c r="F70" s="75"/>
      <c r="G70" s="37"/>
      <c r="H70" s="95"/>
      <c r="I70" s="95"/>
      <c r="J70" s="95"/>
      <c r="K70" s="38">
        <v>26</v>
      </c>
      <c r="L70" s="98">
        <v>0</v>
      </c>
      <c r="M70" s="98">
        <v>0</v>
      </c>
      <c r="N70" s="38">
        <v>0</v>
      </c>
      <c r="O70" s="98">
        <v>0</v>
      </c>
      <c r="P70" s="39">
        <v>0</v>
      </c>
      <c r="Q70" s="38">
        <v>2</v>
      </c>
      <c r="R70" s="38" t="s">
        <v>18</v>
      </c>
      <c r="S70" s="101" t="s">
        <v>21</v>
      </c>
      <c r="T70" s="64" t="s">
        <v>74</v>
      </c>
      <c r="U70" s="75"/>
      <c r="V70" s="75"/>
    </row>
    <row r="71" spans="1:22" s="104" customFormat="1" x14ac:dyDescent="0.25">
      <c r="A71" s="108" t="s">
        <v>20</v>
      </c>
      <c r="B71" s="109"/>
      <c r="C71" s="109"/>
      <c r="D71" s="109"/>
      <c r="E71" s="109"/>
      <c r="F71" s="109"/>
      <c r="G71" s="110"/>
      <c r="H71" s="92">
        <f>SUM(H61:H70)</f>
        <v>0</v>
      </c>
      <c r="I71" s="92">
        <f t="shared" ref="I71:Q71" si="4">SUM(I61:I70)</f>
        <v>0</v>
      </c>
      <c r="J71" s="92">
        <f t="shared" si="4"/>
        <v>0</v>
      </c>
      <c r="K71" s="92">
        <f t="shared" si="4"/>
        <v>195</v>
      </c>
      <c r="L71" s="92">
        <f t="shared" si="4"/>
        <v>156</v>
      </c>
      <c r="M71" s="92">
        <f t="shared" si="4"/>
        <v>0</v>
      </c>
      <c r="N71" s="92">
        <f t="shared" si="4"/>
        <v>27</v>
      </c>
      <c r="O71" s="92">
        <f t="shared" si="4"/>
        <v>5</v>
      </c>
      <c r="P71" s="92">
        <f t="shared" si="4"/>
        <v>0</v>
      </c>
      <c r="Q71" s="92">
        <f t="shared" si="4"/>
        <v>33</v>
      </c>
      <c r="R71" s="41"/>
      <c r="S71" s="41"/>
      <c r="T71" s="41"/>
      <c r="U71" s="111"/>
      <c r="V71" s="111"/>
    </row>
    <row r="72" spans="1:22" s="104" customFormat="1" x14ac:dyDescent="0.25">
      <c r="A72" s="97" t="s">
        <v>412</v>
      </c>
      <c r="B72" s="103">
        <v>6</v>
      </c>
      <c r="C72" s="75" t="s">
        <v>349</v>
      </c>
      <c r="D72" s="79" t="s">
        <v>97</v>
      </c>
      <c r="E72" s="75" t="s">
        <v>189</v>
      </c>
      <c r="F72" s="37" t="s">
        <v>350</v>
      </c>
      <c r="G72" s="37" t="s">
        <v>233</v>
      </c>
      <c r="H72" s="95"/>
      <c r="I72" s="95"/>
      <c r="J72" s="95"/>
      <c r="K72" s="38">
        <v>13</v>
      </c>
      <c r="L72" s="98">
        <v>39</v>
      </c>
      <c r="M72" s="98">
        <v>0</v>
      </c>
      <c r="N72" s="78">
        <v>0</v>
      </c>
      <c r="O72" s="98">
        <v>0</v>
      </c>
      <c r="P72" s="39">
        <v>0</v>
      </c>
      <c r="Q72" s="38">
        <v>4</v>
      </c>
      <c r="R72" s="39" t="s">
        <v>18</v>
      </c>
      <c r="S72" s="39" t="s">
        <v>19</v>
      </c>
      <c r="T72" s="64" t="s">
        <v>74</v>
      </c>
      <c r="U72" s="75"/>
      <c r="V72" s="75"/>
    </row>
    <row r="73" spans="1:22" s="104" customFormat="1" x14ac:dyDescent="0.25">
      <c r="A73" s="97" t="s">
        <v>412</v>
      </c>
      <c r="B73" s="103">
        <v>6</v>
      </c>
      <c r="C73" s="75" t="s">
        <v>351</v>
      </c>
      <c r="D73" s="79" t="s">
        <v>126</v>
      </c>
      <c r="E73" s="75" t="s">
        <v>190</v>
      </c>
      <c r="F73" s="37" t="s">
        <v>104</v>
      </c>
      <c r="G73" s="37" t="s">
        <v>231</v>
      </c>
      <c r="H73" s="95"/>
      <c r="I73" s="95"/>
      <c r="J73" s="95"/>
      <c r="K73" s="38">
        <v>26</v>
      </c>
      <c r="L73" s="98">
        <v>13</v>
      </c>
      <c r="M73" s="98">
        <v>0</v>
      </c>
      <c r="N73" s="78">
        <v>0</v>
      </c>
      <c r="O73" s="98">
        <v>0</v>
      </c>
      <c r="P73" s="39">
        <v>0</v>
      </c>
      <c r="Q73" s="38">
        <v>3</v>
      </c>
      <c r="R73" s="39" t="s">
        <v>18</v>
      </c>
      <c r="S73" s="39" t="s">
        <v>19</v>
      </c>
      <c r="T73" s="64" t="s">
        <v>74</v>
      </c>
      <c r="U73" s="75"/>
      <c r="V73" s="75"/>
    </row>
    <row r="74" spans="1:22" s="104" customFormat="1" ht="24" x14ac:dyDescent="0.25">
      <c r="A74" s="97" t="s">
        <v>412</v>
      </c>
      <c r="B74" s="103">
        <v>6</v>
      </c>
      <c r="C74" s="75" t="s">
        <v>352</v>
      </c>
      <c r="D74" s="79" t="s">
        <v>251</v>
      </c>
      <c r="E74" s="75" t="s">
        <v>191</v>
      </c>
      <c r="F74" s="37" t="s">
        <v>319</v>
      </c>
      <c r="G74" s="37" t="s">
        <v>223</v>
      </c>
      <c r="H74" s="95"/>
      <c r="I74" s="95"/>
      <c r="J74" s="95"/>
      <c r="K74" s="38">
        <v>26</v>
      </c>
      <c r="L74" s="98">
        <v>26</v>
      </c>
      <c r="M74" s="98">
        <v>0</v>
      </c>
      <c r="N74" s="78">
        <v>0</v>
      </c>
      <c r="O74" s="98">
        <v>0</v>
      </c>
      <c r="P74" s="39">
        <v>0</v>
      </c>
      <c r="Q74" s="38">
        <v>5</v>
      </c>
      <c r="R74" s="39" t="s">
        <v>18</v>
      </c>
      <c r="S74" s="39" t="s">
        <v>19</v>
      </c>
      <c r="T74" s="64" t="s">
        <v>74</v>
      </c>
      <c r="U74" s="75"/>
      <c r="V74" s="75"/>
    </row>
    <row r="75" spans="1:22" s="104" customFormat="1" x14ac:dyDescent="0.25">
      <c r="A75" s="97" t="s">
        <v>412</v>
      </c>
      <c r="B75" s="103">
        <v>6</v>
      </c>
      <c r="C75" s="75" t="s">
        <v>353</v>
      </c>
      <c r="D75" s="79" t="s">
        <v>98</v>
      </c>
      <c r="E75" s="75" t="s">
        <v>193</v>
      </c>
      <c r="F75" s="37" t="s">
        <v>104</v>
      </c>
      <c r="G75" s="37" t="s">
        <v>231</v>
      </c>
      <c r="H75" s="95"/>
      <c r="I75" s="95"/>
      <c r="J75" s="95"/>
      <c r="K75" s="38">
        <v>0</v>
      </c>
      <c r="L75" s="98">
        <v>0</v>
      </c>
      <c r="M75" s="98">
        <v>0</v>
      </c>
      <c r="N75" s="64">
        <v>19</v>
      </c>
      <c r="O75" s="103">
        <v>4</v>
      </c>
      <c r="P75" s="39">
        <v>0</v>
      </c>
      <c r="Q75" s="38">
        <v>0</v>
      </c>
      <c r="R75" s="38" t="s">
        <v>435</v>
      </c>
      <c r="S75" s="101" t="s">
        <v>19</v>
      </c>
      <c r="T75" s="64" t="s">
        <v>74</v>
      </c>
      <c r="U75" s="75"/>
      <c r="V75" s="75"/>
    </row>
    <row r="76" spans="1:22" s="104" customFormat="1" ht="24" x14ac:dyDescent="0.25">
      <c r="A76" s="97" t="s">
        <v>412</v>
      </c>
      <c r="B76" s="103">
        <v>6</v>
      </c>
      <c r="C76" s="75" t="s">
        <v>354</v>
      </c>
      <c r="D76" s="79" t="s">
        <v>175</v>
      </c>
      <c r="E76" s="75" t="s">
        <v>355</v>
      </c>
      <c r="F76" s="37" t="s">
        <v>176</v>
      </c>
      <c r="G76" s="37" t="s">
        <v>232</v>
      </c>
      <c r="H76" s="95"/>
      <c r="I76" s="95"/>
      <c r="J76" s="95"/>
      <c r="K76" s="38">
        <v>26</v>
      </c>
      <c r="L76" s="98">
        <v>0</v>
      </c>
      <c r="M76" s="98">
        <v>0</v>
      </c>
      <c r="N76" s="78">
        <v>0</v>
      </c>
      <c r="O76" s="98">
        <v>0</v>
      </c>
      <c r="P76" s="39">
        <v>0</v>
      </c>
      <c r="Q76" s="38">
        <v>4</v>
      </c>
      <c r="R76" s="38" t="s">
        <v>18</v>
      </c>
      <c r="S76" s="101" t="s">
        <v>19</v>
      </c>
      <c r="T76" s="64" t="s">
        <v>74</v>
      </c>
      <c r="U76" s="75"/>
      <c r="V76" s="75"/>
    </row>
    <row r="77" spans="1:22" s="104" customFormat="1" ht="24" x14ac:dyDescent="0.25">
      <c r="A77" s="97" t="s">
        <v>412</v>
      </c>
      <c r="B77" s="103">
        <v>6</v>
      </c>
      <c r="C77" s="75" t="s">
        <v>356</v>
      </c>
      <c r="D77" s="79" t="s">
        <v>252</v>
      </c>
      <c r="E77" s="75" t="s">
        <v>188</v>
      </c>
      <c r="F77" s="37" t="s">
        <v>357</v>
      </c>
      <c r="G77" s="37" t="s">
        <v>234</v>
      </c>
      <c r="H77" s="95"/>
      <c r="I77" s="95"/>
      <c r="J77" s="95"/>
      <c r="K77" s="38">
        <v>13</v>
      </c>
      <c r="L77" s="98">
        <v>13</v>
      </c>
      <c r="M77" s="98">
        <v>0</v>
      </c>
      <c r="N77" s="64">
        <v>8</v>
      </c>
      <c r="O77" s="103">
        <v>1</v>
      </c>
      <c r="P77" s="39">
        <v>0</v>
      </c>
      <c r="Q77" s="38">
        <v>3</v>
      </c>
      <c r="R77" s="38" t="s">
        <v>18</v>
      </c>
      <c r="S77" s="101" t="s">
        <v>19</v>
      </c>
      <c r="T77" s="64" t="s">
        <v>74</v>
      </c>
      <c r="U77" s="75"/>
      <c r="V77" s="75"/>
    </row>
    <row r="78" spans="1:22" s="104" customFormat="1" ht="24" x14ac:dyDescent="0.25">
      <c r="A78" s="97" t="s">
        <v>412</v>
      </c>
      <c r="B78" s="103">
        <v>6</v>
      </c>
      <c r="C78" s="75" t="s">
        <v>358</v>
      </c>
      <c r="D78" s="79" t="s">
        <v>254</v>
      </c>
      <c r="E78" s="75" t="s">
        <v>194</v>
      </c>
      <c r="F78" s="37" t="s">
        <v>319</v>
      </c>
      <c r="G78" s="37" t="s">
        <v>223</v>
      </c>
      <c r="H78" s="95"/>
      <c r="I78" s="95"/>
      <c r="J78" s="95"/>
      <c r="K78" s="38">
        <v>0</v>
      </c>
      <c r="L78" s="98">
        <v>104</v>
      </c>
      <c r="M78" s="98">
        <v>0</v>
      </c>
      <c r="N78" s="78">
        <v>0</v>
      </c>
      <c r="O78" s="98">
        <v>0</v>
      </c>
      <c r="P78" s="39">
        <v>0</v>
      </c>
      <c r="Q78" s="38">
        <v>7</v>
      </c>
      <c r="R78" s="38" t="s">
        <v>436</v>
      </c>
      <c r="S78" s="101" t="s">
        <v>19</v>
      </c>
      <c r="T78" s="64" t="s">
        <v>74</v>
      </c>
      <c r="U78" s="75"/>
      <c r="V78" s="75"/>
    </row>
    <row r="79" spans="1:22" s="104" customFormat="1" ht="24" x14ac:dyDescent="0.25">
      <c r="A79" s="97" t="s">
        <v>412</v>
      </c>
      <c r="B79" s="103">
        <v>6</v>
      </c>
      <c r="C79" s="75" t="s">
        <v>359</v>
      </c>
      <c r="D79" s="79" t="s">
        <v>253</v>
      </c>
      <c r="E79" s="75" t="s">
        <v>192</v>
      </c>
      <c r="F79" s="37" t="s">
        <v>99</v>
      </c>
      <c r="G79" s="37" t="s">
        <v>205</v>
      </c>
      <c r="H79" s="95"/>
      <c r="I79" s="95"/>
      <c r="J79" s="95"/>
      <c r="K79" s="38">
        <v>52</v>
      </c>
      <c r="L79" s="98">
        <v>26</v>
      </c>
      <c r="M79" s="98">
        <v>0</v>
      </c>
      <c r="N79" s="78">
        <v>0</v>
      </c>
      <c r="O79" s="98">
        <v>0</v>
      </c>
      <c r="P79" s="39">
        <v>0</v>
      </c>
      <c r="Q79" s="38">
        <v>5</v>
      </c>
      <c r="R79" s="38" t="s">
        <v>18</v>
      </c>
      <c r="S79" s="101" t="s">
        <v>19</v>
      </c>
      <c r="T79" s="64" t="s">
        <v>74</v>
      </c>
      <c r="U79" s="75"/>
      <c r="V79" s="75"/>
    </row>
    <row r="80" spans="1:22" s="104" customFormat="1" ht="24" x14ac:dyDescent="0.25">
      <c r="A80" s="97" t="s">
        <v>412</v>
      </c>
      <c r="B80" s="103">
        <v>6</v>
      </c>
      <c r="C80" s="75"/>
      <c r="D80" s="79" t="s">
        <v>84</v>
      </c>
      <c r="E80" s="75"/>
      <c r="F80" s="39"/>
      <c r="G80" s="37"/>
      <c r="H80" s="95"/>
      <c r="I80" s="95"/>
      <c r="J80" s="95"/>
      <c r="K80" s="98">
        <v>26</v>
      </c>
      <c r="L80" s="98">
        <v>0</v>
      </c>
      <c r="M80" s="98">
        <v>0</v>
      </c>
      <c r="N80" s="38">
        <v>0</v>
      </c>
      <c r="O80" s="98">
        <v>0</v>
      </c>
      <c r="P80" s="39">
        <v>0</v>
      </c>
      <c r="Q80" s="38">
        <v>2</v>
      </c>
      <c r="R80" s="38" t="s">
        <v>18</v>
      </c>
      <c r="S80" s="101" t="s">
        <v>21</v>
      </c>
      <c r="T80" s="64" t="s">
        <v>74</v>
      </c>
      <c r="U80" s="75"/>
      <c r="V80" s="75"/>
    </row>
    <row r="81" spans="1:22" s="104" customFormat="1" x14ac:dyDescent="0.25">
      <c r="A81" s="108" t="s">
        <v>20</v>
      </c>
      <c r="B81" s="109"/>
      <c r="C81" s="109"/>
      <c r="D81" s="109"/>
      <c r="E81" s="109"/>
      <c r="F81" s="109"/>
      <c r="G81" s="110"/>
      <c r="H81" s="92">
        <f>SUM(H72:H80)</f>
        <v>0</v>
      </c>
      <c r="I81" s="92">
        <f t="shared" ref="I81:Q81" si="5">SUM(I72:I80)</f>
        <v>0</v>
      </c>
      <c r="J81" s="92">
        <f t="shared" si="5"/>
        <v>0</v>
      </c>
      <c r="K81" s="92">
        <f t="shared" si="5"/>
        <v>182</v>
      </c>
      <c r="L81" s="92">
        <f t="shared" si="5"/>
        <v>221</v>
      </c>
      <c r="M81" s="92">
        <f t="shared" si="5"/>
        <v>0</v>
      </c>
      <c r="N81" s="92">
        <f t="shared" si="5"/>
        <v>27</v>
      </c>
      <c r="O81" s="92">
        <f t="shared" si="5"/>
        <v>5</v>
      </c>
      <c r="P81" s="92">
        <f t="shared" si="5"/>
        <v>0</v>
      </c>
      <c r="Q81" s="92">
        <f t="shared" si="5"/>
        <v>33</v>
      </c>
      <c r="R81" s="92"/>
      <c r="S81" s="92"/>
      <c r="T81" s="92"/>
      <c r="U81" s="111"/>
      <c r="V81" s="111"/>
    </row>
    <row r="82" spans="1:22" s="104" customFormat="1" x14ac:dyDescent="0.25">
      <c r="A82" s="97" t="s">
        <v>412</v>
      </c>
      <c r="B82" s="103" t="s">
        <v>172</v>
      </c>
      <c r="C82" s="75" t="s">
        <v>360</v>
      </c>
      <c r="D82" s="75" t="s">
        <v>173</v>
      </c>
      <c r="E82" s="75" t="s">
        <v>361</v>
      </c>
      <c r="F82" s="37" t="s">
        <v>104</v>
      </c>
      <c r="G82" s="37" t="s">
        <v>231</v>
      </c>
      <c r="H82" s="39">
        <v>0</v>
      </c>
      <c r="I82" s="39">
        <v>0</v>
      </c>
      <c r="J82" s="39">
        <v>0</v>
      </c>
      <c r="K82" s="103">
        <v>0</v>
      </c>
      <c r="L82" s="103">
        <v>600</v>
      </c>
      <c r="M82" s="103">
        <v>0</v>
      </c>
      <c r="N82" s="39">
        <v>0</v>
      </c>
      <c r="O82" s="39">
        <v>0</v>
      </c>
      <c r="P82" s="39">
        <v>0</v>
      </c>
      <c r="Q82" s="39">
        <v>30</v>
      </c>
      <c r="R82" s="39" t="s">
        <v>436</v>
      </c>
      <c r="S82" s="39" t="s">
        <v>19</v>
      </c>
      <c r="T82" s="64" t="s">
        <v>74</v>
      </c>
      <c r="U82" s="75"/>
      <c r="V82" s="75"/>
    </row>
    <row r="83" spans="1:22" s="40" customFormat="1" x14ac:dyDescent="0.25">
      <c r="A83" s="94" t="s">
        <v>20</v>
      </c>
      <c r="B83" s="85"/>
      <c r="C83" s="85"/>
      <c r="D83" s="85"/>
      <c r="E83" s="85"/>
      <c r="F83" s="85"/>
      <c r="G83" s="86"/>
      <c r="H83" s="42">
        <f>SUM(H82:H82)</f>
        <v>0</v>
      </c>
      <c r="I83" s="42">
        <f t="shared" ref="I83:Q83" si="6">SUM(I82:I82)</f>
        <v>0</v>
      </c>
      <c r="J83" s="42">
        <f t="shared" si="6"/>
        <v>0</v>
      </c>
      <c r="K83" s="42">
        <f t="shared" si="6"/>
        <v>0</v>
      </c>
      <c r="L83" s="42">
        <f t="shared" si="6"/>
        <v>600</v>
      </c>
      <c r="M83" s="42">
        <f t="shared" si="6"/>
        <v>0</v>
      </c>
      <c r="N83" s="42">
        <f t="shared" si="6"/>
        <v>0</v>
      </c>
      <c r="O83" s="42">
        <f t="shared" si="6"/>
        <v>0</v>
      </c>
      <c r="P83" s="42">
        <f t="shared" si="6"/>
        <v>0</v>
      </c>
      <c r="Q83" s="42">
        <f t="shared" si="6"/>
        <v>30</v>
      </c>
      <c r="R83" s="42"/>
      <c r="S83" s="42"/>
      <c r="T83" s="42"/>
      <c r="U83" s="84"/>
      <c r="V83" s="84"/>
    </row>
    <row r="84" spans="1:22" s="14" customFormat="1" x14ac:dyDescent="0.25">
      <c r="A84" s="137" t="s">
        <v>22</v>
      </c>
      <c r="B84" s="138"/>
      <c r="C84" s="138"/>
      <c r="D84" s="138"/>
      <c r="E84" s="138"/>
      <c r="F84" s="138"/>
      <c r="G84" s="139"/>
      <c r="H84" s="43">
        <f t="shared" ref="H84:Q84" si="7">H24+H37+H49+H60+H71+H81+H83</f>
        <v>35</v>
      </c>
      <c r="I84" s="43">
        <f t="shared" si="7"/>
        <v>30</v>
      </c>
      <c r="J84" s="43">
        <f t="shared" si="7"/>
        <v>6</v>
      </c>
      <c r="K84" s="43">
        <f t="shared" si="7"/>
        <v>1235</v>
      </c>
      <c r="L84" s="43">
        <f t="shared" si="7"/>
        <v>1692</v>
      </c>
      <c r="M84" s="43">
        <f t="shared" si="7"/>
        <v>52</v>
      </c>
      <c r="N84" s="43">
        <f t="shared" si="7"/>
        <v>164</v>
      </c>
      <c r="O84" s="43">
        <f t="shared" si="7"/>
        <v>28</v>
      </c>
      <c r="P84" s="43">
        <f t="shared" si="7"/>
        <v>0</v>
      </c>
      <c r="Q84" s="43">
        <f t="shared" si="7"/>
        <v>210</v>
      </c>
      <c r="R84" s="45"/>
      <c r="S84" s="45"/>
      <c r="T84" s="45"/>
      <c r="U84" s="84"/>
      <c r="V84" s="84"/>
    </row>
    <row r="85" spans="1:22" s="46" customFormat="1" x14ac:dyDescent="0.25">
      <c r="A85" s="46" t="s">
        <v>195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48"/>
      <c r="T85" s="82"/>
    </row>
  </sheetData>
  <sheetProtection algorithmName="SHA-512" hashValue="TOXIFoeX/kVNhu6XssxVZ1vh083KIiyKAs0jXq9MzswGdyMuJpwsCS9N0cBraKGP9z8SCn/L8GsveSbh6/QqbA==" saltValue="Lt9DJP8ilrHY/7lxekbnfA==" spinCount="100000" sheet="1" objects="1" scenarios="1" selectLockedCells="1" selectUnlockedCells="1"/>
  <sortState xmlns:xlrd2="http://schemas.microsoft.com/office/spreadsheetml/2017/richdata2" ref="A25:DD33">
    <sortCondition ref="D25:D33"/>
  </sortState>
  <mergeCells count="4">
    <mergeCell ref="A84:G84"/>
    <mergeCell ref="H9:P9"/>
    <mergeCell ref="H10:J10"/>
    <mergeCell ref="K10:P10"/>
  </mergeCells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X72"/>
  <sheetViews>
    <sheetView tabSelected="1" view="pageBreakPreview" zoomScaleNormal="100" zoomScaleSheetLayoutView="100" workbookViewId="0">
      <pane ySplit="10" topLeftCell="A14" activePane="bottomLeft" state="frozen"/>
      <selection pane="bottomLeft" activeCell="F4" sqref="F4"/>
    </sheetView>
  </sheetViews>
  <sheetFormatPr defaultColWidth="9.140625" defaultRowHeight="12" x14ac:dyDescent="0.2"/>
  <cols>
    <col min="1" max="1" width="17.85546875" style="63" customWidth="1"/>
    <col min="2" max="2" width="5.7109375" style="49" customWidth="1"/>
    <col min="3" max="3" width="11.5703125" style="49" customWidth="1"/>
    <col min="4" max="4" width="25.5703125" style="50" customWidth="1"/>
    <col min="5" max="5" width="20.85546875" style="50" customWidth="1"/>
    <col min="6" max="6" width="15.140625" style="51" customWidth="1"/>
    <col min="7" max="7" width="9.5703125" style="51" hidden="1" customWidth="1"/>
    <col min="8" max="10" width="5" style="52" customWidth="1"/>
    <col min="11" max="11" width="6.140625" style="52" customWidth="1"/>
    <col min="12" max="13" width="6" style="52" customWidth="1"/>
    <col min="14" max="14" width="6.5703125" style="53" customWidth="1"/>
    <col min="15" max="15" width="5.140625" style="54" customWidth="1"/>
    <col min="16" max="16" width="5.5703125" style="54" customWidth="1"/>
    <col min="17" max="17" width="8.28515625" style="54" customWidth="1"/>
    <col min="18" max="18" width="14" style="51" customWidth="1"/>
    <col min="19" max="19" width="10.5703125" style="55" customWidth="1"/>
    <col min="20" max="128" width="9.140625" style="67"/>
    <col min="129" max="16384" width="9.140625" style="10"/>
  </cols>
  <sheetData>
    <row r="1" spans="1:128" x14ac:dyDescent="0.2">
      <c r="A1" s="1" t="s">
        <v>38</v>
      </c>
      <c r="B1" s="2"/>
      <c r="C1" s="3"/>
    </row>
    <row r="2" spans="1:128" x14ac:dyDescent="0.2">
      <c r="A2" s="1" t="s">
        <v>106</v>
      </c>
      <c r="B2" s="2"/>
      <c r="C2" s="3"/>
      <c r="D2" s="56"/>
      <c r="E2" s="56"/>
      <c r="G2" s="57"/>
      <c r="H2" s="57"/>
      <c r="I2" s="57"/>
      <c r="J2" s="57"/>
      <c r="K2" s="57"/>
      <c r="L2" s="96"/>
      <c r="M2" s="96"/>
      <c r="N2" s="58"/>
      <c r="O2" s="58"/>
      <c r="P2" s="51"/>
      <c r="Q2" s="51"/>
      <c r="R2" s="55"/>
      <c r="S2" s="10"/>
    </row>
    <row r="3" spans="1:128" x14ac:dyDescent="0.2">
      <c r="A3" s="11" t="s">
        <v>4</v>
      </c>
      <c r="B3" s="11"/>
      <c r="C3" s="12" t="s">
        <v>256</v>
      </c>
      <c r="D3" s="56"/>
      <c r="E3" s="56"/>
      <c r="G3" s="57"/>
      <c r="H3" s="57"/>
      <c r="I3" s="57"/>
      <c r="J3" s="57"/>
      <c r="K3" s="57"/>
      <c r="L3" s="96"/>
      <c r="M3" s="96"/>
      <c r="N3" s="58"/>
      <c r="O3" s="58"/>
      <c r="P3" s="51"/>
      <c r="Q3" s="51"/>
      <c r="R3" s="55"/>
      <c r="S3" s="10"/>
    </row>
    <row r="4" spans="1:128" x14ac:dyDescent="0.2">
      <c r="A4" s="18" t="s">
        <v>5</v>
      </c>
      <c r="B4" s="18"/>
      <c r="C4" s="19" t="s">
        <v>108</v>
      </c>
      <c r="D4" s="56"/>
      <c r="E4" s="56"/>
      <c r="G4" s="57"/>
      <c r="H4" s="57"/>
      <c r="I4" s="57"/>
      <c r="J4" s="57"/>
      <c r="K4" s="57"/>
      <c r="L4" s="96"/>
      <c r="M4" s="96"/>
      <c r="N4" s="58"/>
      <c r="O4" s="58"/>
      <c r="P4" s="51"/>
      <c r="Q4" s="51"/>
      <c r="R4" s="55"/>
      <c r="S4" s="10"/>
    </row>
    <row r="5" spans="1:128" x14ac:dyDescent="0.2">
      <c r="A5" s="18" t="s">
        <v>39</v>
      </c>
      <c r="B5" s="18"/>
      <c r="C5" s="19" t="s">
        <v>109</v>
      </c>
      <c r="D5" s="56"/>
      <c r="E5" s="56"/>
      <c r="G5" s="57"/>
      <c r="H5" s="57"/>
      <c r="I5" s="57"/>
      <c r="J5" s="57"/>
      <c r="K5" s="57"/>
      <c r="L5" s="96"/>
      <c r="M5" s="96"/>
      <c r="N5" s="58"/>
      <c r="O5" s="58"/>
      <c r="P5" s="51"/>
      <c r="Q5" s="51"/>
      <c r="R5" s="55"/>
      <c r="S5" s="10"/>
    </row>
    <row r="6" spans="1:128" ht="39" customHeight="1" x14ac:dyDescent="0.2">
      <c r="A6" s="143" t="s">
        <v>71</v>
      </c>
      <c r="B6" s="143"/>
      <c r="C6" s="19" t="s">
        <v>110</v>
      </c>
      <c r="D6" s="22"/>
      <c r="E6" s="22"/>
      <c r="F6" s="12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74"/>
    </row>
    <row r="7" spans="1:128" x14ac:dyDescent="0.2">
      <c r="A7" s="20" t="s">
        <v>36</v>
      </c>
      <c r="B7" s="21"/>
      <c r="C7" s="14" t="s">
        <v>70</v>
      </c>
      <c r="D7" s="68"/>
      <c r="E7" s="68"/>
      <c r="F7" s="56"/>
      <c r="G7" s="59"/>
      <c r="H7" s="57"/>
      <c r="I7" s="57"/>
      <c r="J7" s="57"/>
      <c r="K7" s="57"/>
      <c r="L7" s="57"/>
      <c r="M7" s="57"/>
      <c r="N7" s="96"/>
      <c r="O7" s="58"/>
      <c r="P7" s="58"/>
      <c r="Q7" s="58"/>
    </row>
    <row r="8" spans="1:128" x14ac:dyDescent="0.2">
      <c r="A8" s="60"/>
      <c r="B8" s="96"/>
      <c r="C8" s="96"/>
      <c r="D8" s="60"/>
      <c r="E8" s="60"/>
      <c r="F8" s="60"/>
      <c r="G8" s="61"/>
      <c r="H8" s="142" t="s">
        <v>29</v>
      </c>
      <c r="I8" s="142"/>
      <c r="J8" s="142"/>
      <c r="K8" s="142"/>
      <c r="L8" s="142"/>
      <c r="M8" s="142"/>
      <c r="N8" s="96"/>
      <c r="O8" s="62"/>
      <c r="P8" s="62"/>
      <c r="Q8" s="62"/>
      <c r="S8" s="62"/>
    </row>
    <row r="9" spans="1:128" x14ac:dyDescent="0.2">
      <c r="B9" s="57"/>
      <c r="C9" s="57"/>
      <c r="D9" s="56"/>
      <c r="E9" s="56"/>
      <c r="F9" s="56"/>
      <c r="H9" s="147" t="s">
        <v>6</v>
      </c>
      <c r="I9" s="147"/>
      <c r="J9" s="147"/>
      <c r="K9" s="147"/>
      <c r="L9" s="147"/>
      <c r="M9" s="147"/>
      <c r="N9" s="96"/>
      <c r="O9" s="58"/>
      <c r="P9" s="58"/>
      <c r="Q9" s="58"/>
    </row>
    <row r="10" spans="1:128" s="36" customFormat="1" ht="36" x14ac:dyDescent="0.25">
      <c r="A10" s="69" t="s">
        <v>7</v>
      </c>
      <c r="B10" s="70" t="s">
        <v>37</v>
      </c>
      <c r="C10" s="70" t="s">
        <v>2</v>
      </c>
      <c r="D10" s="35" t="s">
        <v>8</v>
      </c>
      <c r="E10" s="32" t="s">
        <v>46</v>
      </c>
      <c r="F10" s="35" t="s">
        <v>3</v>
      </c>
      <c r="G10" s="33" t="s">
        <v>9</v>
      </c>
      <c r="H10" s="70" t="s">
        <v>10</v>
      </c>
      <c r="I10" s="70" t="s">
        <v>0</v>
      </c>
      <c r="J10" s="70" t="s">
        <v>1</v>
      </c>
      <c r="K10" s="31" t="s">
        <v>63</v>
      </c>
      <c r="L10" s="31" t="s">
        <v>25</v>
      </c>
      <c r="M10" s="31" t="s">
        <v>64</v>
      </c>
      <c r="N10" s="70" t="s">
        <v>11</v>
      </c>
      <c r="O10" s="33" t="s">
        <v>12</v>
      </c>
      <c r="P10" s="33" t="s">
        <v>13</v>
      </c>
      <c r="Q10" s="33" t="s">
        <v>45</v>
      </c>
      <c r="R10" s="35" t="s">
        <v>14</v>
      </c>
      <c r="S10" s="33" t="s">
        <v>15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</row>
    <row r="11" spans="1:128" s="116" customFormat="1" ht="24" x14ac:dyDescent="0.25">
      <c r="A11" s="97" t="s">
        <v>411</v>
      </c>
      <c r="B11" s="98">
        <v>1</v>
      </c>
      <c r="C11" s="37" t="s">
        <v>257</v>
      </c>
      <c r="D11" s="37" t="s">
        <v>80</v>
      </c>
      <c r="E11" s="100" t="s">
        <v>260</v>
      </c>
      <c r="F11" s="37" t="s">
        <v>81</v>
      </c>
      <c r="G11" s="37" t="s">
        <v>204</v>
      </c>
      <c r="H11" s="39">
        <v>8</v>
      </c>
      <c r="I11" s="38">
        <v>0</v>
      </c>
      <c r="J11" s="38">
        <v>0</v>
      </c>
      <c r="K11" s="38">
        <v>0</v>
      </c>
      <c r="L11" s="98">
        <v>0</v>
      </c>
      <c r="M11" s="38">
        <v>0</v>
      </c>
      <c r="N11" s="38">
        <v>3</v>
      </c>
      <c r="O11" s="38" t="s">
        <v>18</v>
      </c>
      <c r="P11" s="101" t="s">
        <v>19</v>
      </c>
      <c r="Q11" s="79" t="s">
        <v>174</v>
      </c>
      <c r="R11" s="79"/>
      <c r="S11" s="79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36"/>
      <c r="DW11" s="36"/>
      <c r="DX11" s="36"/>
    </row>
    <row r="12" spans="1:128" s="116" customFormat="1" ht="48" x14ac:dyDescent="0.25">
      <c r="A12" s="97" t="s">
        <v>411</v>
      </c>
      <c r="B12" s="98">
        <v>1</v>
      </c>
      <c r="C12" s="37" t="s">
        <v>362</v>
      </c>
      <c r="D12" s="37" t="s">
        <v>75</v>
      </c>
      <c r="E12" s="100" t="s">
        <v>262</v>
      </c>
      <c r="F12" s="37" t="s">
        <v>115</v>
      </c>
      <c r="G12" s="37" t="s">
        <v>200</v>
      </c>
      <c r="H12" s="38">
        <v>12</v>
      </c>
      <c r="I12" s="38">
        <v>0</v>
      </c>
      <c r="J12" s="38">
        <v>0</v>
      </c>
      <c r="K12" s="38">
        <v>0</v>
      </c>
      <c r="L12" s="98">
        <v>0</v>
      </c>
      <c r="M12" s="38">
        <v>0</v>
      </c>
      <c r="N12" s="38">
        <v>3</v>
      </c>
      <c r="O12" s="78" t="s">
        <v>18</v>
      </c>
      <c r="P12" s="107" t="s">
        <v>19</v>
      </c>
      <c r="Q12" s="79" t="s">
        <v>174</v>
      </c>
      <c r="R12" s="79"/>
      <c r="S12" s="79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36"/>
      <c r="DW12" s="36"/>
      <c r="DX12" s="36"/>
    </row>
    <row r="13" spans="1:128" s="116" customFormat="1" ht="24" x14ac:dyDescent="0.25">
      <c r="A13" s="97" t="s">
        <v>411</v>
      </c>
      <c r="B13" s="98">
        <v>1</v>
      </c>
      <c r="C13" s="37" t="s">
        <v>363</v>
      </c>
      <c r="D13" s="37" t="s">
        <v>30</v>
      </c>
      <c r="E13" s="100" t="s">
        <v>131</v>
      </c>
      <c r="F13" s="37" t="s">
        <v>117</v>
      </c>
      <c r="G13" s="37" t="s">
        <v>196</v>
      </c>
      <c r="H13" s="38">
        <v>12</v>
      </c>
      <c r="I13" s="38">
        <v>0</v>
      </c>
      <c r="J13" s="38">
        <v>0</v>
      </c>
      <c r="K13" s="38">
        <v>0</v>
      </c>
      <c r="L13" s="98">
        <v>0</v>
      </c>
      <c r="M13" s="38">
        <v>0</v>
      </c>
      <c r="N13" s="38">
        <v>3</v>
      </c>
      <c r="O13" s="38" t="s">
        <v>18</v>
      </c>
      <c r="P13" s="101" t="s">
        <v>19</v>
      </c>
      <c r="Q13" s="79" t="s">
        <v>174</v>
      </c>
      <c r="R13" s="79"/>
      <c r="S13" s="79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36"/>
      <c r="DW13" s="36"/>
      <c r="DX13" s="36"/>
    </row>
    <row r="14" spans="1:128" s="116" customFormat="1" ht="24" x14ac:dyDescent="0.25">
      <c r="A14" s="97" t="s">
        <v>411</v>
      </c>
      <c r="B14" s="98">
        <v>1</v>
      </c>
      <c r="C14" s="37" t="s">
        <v>364</v>
      </c>
      <c r="D14" s="37" t="s">
        <v>130</v>
      </c>
      <c r="E14" s="100" t="s">
        <v>265</v>
      </c>
      <c r="F14" s="37" t="s">
        <v>138</v>
      </c>
      <c r="G14" s="37" t="s">
        <v>198</v>
      </c>
      <c r="H14" s="38">
        <v>16</v>
      </c>
      <c r="I14" s="38">
        <v>0</v>
      </c>
      <c r="J14" s="38">
        <v>0</v>
      </c>
      <c r="K14" s="38">
        <v>0</v>
      </c>
      <c r="L14" s="98">
        <v>0</v>
      </c>
      <c r="M14" s="38">
        <v>0</v>
      </c>
      <c r="N14" s="38">
        <v>5</v>
      </c>
      <c r="O14" s="38" t="s">
        <v>18</v>
      </c>
      <c r="P14" s="101" t="s">
        <v>19</v>
      </c>
      <c r="Q14" s="79" t="s">
        <v>174</v>
      </c>
      <c r="R14" s="79"/>
      <c r="S14" s="79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36"/>
      <c r="DW14" s="36"/>
      <c r="DX14" s="36"/>
    </row>
    <row r="15" spans="1:128" s="116" customFormat="1" x14ac:dyDescent="0.25">
      <c r="A15" s="97" t="s">
        <v>411</v>
      </c>
      <c r="B15" s="98">
        <v>1</v>
      </c>
      <c r="C15" s="37" t="s">
        <v>365</v>
      </c>
      <c r="D15" s="37" t="s">
        <v>125</v>
      </c>
      <c r="E15" s="100" t="s">
        <v>124</v>
      </c>
      <c r="F15" s="37" t="s">
        <v>116</v>
      </c>
      <c r="G15" s="37" t="s">
        <v>197</v>
      </c>
      <c r="H15" s="38">
        <v>12</v>
      </c>
      <c r="I15" s="38">
        <v>0</v>
      </c>
      <c r="J15" s="38">
        <v>0</v>
      </c>
      <c r="K15" s="38">
        <v>0</v>
      </c>
      <c r="L15" s="98">
        <v>0</v>
      </c>
      <c r="M15" s="38">
        <v>0</v>
      </c>
      <c r="N15" s="38">
        <v>3</v>
      </c>
      <c r="O15" s="38" t="s">
        <v>436</v>
      </c>
      <c r="P15" s="101" t="s">
        <v>19</v>
      </c>
      <c r="Q15" s="79" t="s">
        <v>174</v>
      </c>
      <c r="R15" s="79"/>
      <c r="S15" s="79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36"/>
      <c r="DW15" s="36"/>
      <c r="DX15" s="36"/>
    </row>
    <row r="16" spans="1:128" s="116" customFormat="1" ht="24" x14ac:dyDescent="0.25">
      <c r="A16" s="97" t="s">
        <v>411</v>
      </c>
      <c r="B16" s="98">
        <v>1</v>
      </c>
      <c r="C16" s="37" t="s">
        <v>366</v>
      </c>
      <c r="D16" s="37" t="s">
        <v>159</v>
      </c>
      <c r="E16" s="100" t="s">
        <v>158</v>
      </c>
      <c r="F16" s="37" t="s">
        <v>137</v>
      </c>
      <c r="G16" s="37" t="s">
        <v>199</v>
      </c>
      <c r="H16" s="38">
        <v>16</v>
      </c>
      <c r="I16" s="38">
        <v>0</v>
      </c>
      <c r="J16" s="38">
        <v>0</v>
      </c>
      <c r="K16" s="38">
        <v>0</v>
      </c>
      <c r="L16" s="98">
        <v>0</v>
      </c>
      <c r="M16" s="38">
        <v>0</v>
      </c>
      <c r="N16" s="38">
        <v>4</v>
      </c>
      <c r="O16" s="38" t="s">
        <v>18</v>
      </c>
      <c r="P16" s="101" t="s">
        <v>19</v>
      </c>
      <c r="Q16" s="79" t="s">
        <v>174</v>
      </c>
      <c r="R16" s="79"/>
      <c r="S16" s="79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36"/>
      <c r="DW16" s="36"/>
      <c r="DX16" s="36"/>
    </row>
    <row r="17" spans="1:128" s="116" customFormat="1" x14ac:dyDescent="0.25">
      <c r="A17" s="97" t="s">
        <v>411</v>
      </c>
      <c r="B17" s="98">
        <v>1</v>
      </c>
      <c r="C17" s="37" t="s">
        <v>367</v>
      </c>
      <c r="D17" s="37" t="s">
        <v>24</v>
      </c>
      <c r="E17" s="100" t="s">
        <v>269</v>
      </c>
      <c r="F17" s="37" t="s">
        <v>99</v>
      </c>
      <c r="G17" s="37" t="s">
        <v>205</v>
      </c>
      <c r="H17" s="38">
        <v>4</v>
      </c>
      <c r="I17" s="38">
        <v>0</v>
      </c>
      <c r="J17" s="38">
        <v>0</v>
      </c>
      <c r="K17" s="38">
        <v>0</v>
      </c>
      <c r="L17" s="98">
        <v>0</v>
      </c>
      <c r="M17" s="38">
        <v>0</v>
      </c>
      <c r="N17" s="38">
        <v>0</v>
      </c>
      <c r="O17" s="38" t="s">
        <v>435</v>
      </c>
      <c r="P17" s="107" t="s">
        <v>19</v>
      </c>
      <c r="Q17" s="79" t="s">
        <v>174</v>
      </c>
      <c r="R17" s="79"/>
      <c r="S17" s="79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36"/>
      <c r="DW17" s="36"/>
      <c r="DX17" s="36"/>
    </row>
    <row r="18" spans="1:128" s="116" customFormat="1" x14ac:dyDescent="0.25">
      <c r="A18" s="97" t="s">
        <v>411</v>
      </c>
      <c r="B18" s="98">
        <v>1</v>
      </c>
      <c r="C18" s="37" t="s">
        <v>368</v>
      </c>
      <c r="D18" s="37" t="s">
        <v>31</v>
      </c>
      <c r="E18" s="100" t="s">
        <v>134</v>
      </c>
      <c r="F18" s="37" t="s">
        <v>114</v>
      </c>
      <c r="G18" s="37" t="s">
        <v>201</v>
      </c>
      <c r="H18" s="38">
        <v>8</v>
      </c>
      <c r="I18" s="38">
        <v>0</v>
      </c>
      <c r="J18" s="38">
        <v>0</v>
      </c>
      <c r="K18" s="38">
        <v>0</v>
      </c>
      <c r="L18" s="98">
        <v>0</v>
      </c>
      <c r="M18" s="38">
        <v>0</v>
      </c>
      <c r="N18" s="38">
        <v>3</v>
      </c>
      <c r="O18" s="38" t="s">
        <v>18</v>
      </c>
      <c r="P18" s="101" t="s">
        <v>19</v>
      </c>
      <c r="Q18" s="79" t="s">
        <v>174</v>
      </c>
      <c r="R18" s="79"/>
      <c r="S18" s="79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36"/>
      <c r="DW18" s="36"/>
      <c r="DX18" s="36"/>
    </row>
    <row r="19" spans="1:128" s="116" customFormat="1" ht="24" x14ac:dyDescent="0.25">
      <c r="A19" s="97" t="s">
        <v>411</v>
      </c>
      <c r="B19" s="98">
        <v>1</v>
      </c>
      <c r="C19" s="37" t="s">
        <v>369</v>
      </c>
      <c r="D19" s="37" t="s">
        <v>76</v>
      </c>
      <c r="E19" s="100" t="s">
        <v>135</v>
      </c>
      <c r="F19" s="37" t="s">
        <v>113</v>
      </c>
      <c r="G19" s="37" t="s">
        <v>202</v>
      </c>
      <c r="H19" s="38">
        <v>16</v>
      </c>
      <c r="I19" s="38">
        <v>0</v>
      </c>
      <c r="J19" s="38">
        <v>0</v>
      </c>
      <c r="K19" s="38">
        <v>0</v>
      </c>
      <c r="L19" s="98">
        <v>0</v>
      </c>
      <c r="M19" s="38">
        <v>0</v>
      </c>
      <c r="N19" s="38">
        <v>4</v>
      </c>
      <c r="O19" s="38" t="s">
        <v>18</v>
      </c>
      <c r="P19" s="101" t="s">
        <v>19</v>
      </c>
      <c r="Q19" s="79" t="s">
        <v>174</v>
      </c>
      <c r="R19" s="79"/>
      <c r="S19" s="79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36"/>
      <c r="DW19" s="36"/>
      <c r="DX19" s="36"/>
    </row>
    <row r="20" spans="1:128" s="104" customFormat="1" x14ac:dyDescent="0.25">
      <c r="A20" s="144" t="s">
        <v>20</v>
      </c>
      <c r="B20" s="145"/>
      <c r="C20" s="145"/>
      <c r="D20" s="145"/>
      <c r="E20" s="145"/>
      <c r="F20" s="145"/>
      <c r="G20" s="145"/>
      <c r="H20" s="92">
        <f>SUM(H11:H19)</f>
        <v>104</v>
      </c>
      <c r="I20" s="92">
        <f t="shared" ref="I20:N20" si="0">SUM(I11:I19)</f>
        <v>0</v>
      </c>
      <c r="J20" s="92">
        <f t="shared" si="0"/>
        <v>0</v>
      </c>
      <c r="K20" s="92">
        <f t="shared" si="0"/>
        <v>0</v>
      </c>
      <c r="L20" s="92">
        <f t="shared" si="0"/>
        <v>0</v>
      </c>
      <c r="M20" s="92">
        <f t="shared" si="0"/>
        <v>0</v>
      </c>
      <c r="N20" s="92">
        <f t="shared" si="0"/>
        <v>28</v>
      </c>
      <c r="O20" s="92"/>
      <c r="P20" s="92"/>
      <c r="Q20" s="92"/>
      <c r="R20" s="41"/>
      <c r="S20" s="41"/>
    </row>
    <row r="21" spans="1:128" s="116" customFormat="1" ht="24" x14ac:dyDescent="0.25">
      <c r="A21" s="97" t="s">
        <v>411</v>
      </c>
      <c r="B21" s="103">
        <v>2</v>
      </c>
      <c r="C21" s="75" t="s">
        <v>370</v>
      </c>
      <c r="D21" s="117" t="s">
        <v>79</v>
      </c>
      <c r="E21" s="66" t="s">
        <v>278</v>
      </c>
      <c r="F21" s="117" t="s">
        <v>139</v>
      </c>
      <c r="G21" s="100" t="s">
        <v>207</v>
      </c>
      <c r="H21" s="64">
        <v>12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77">
        <v>3</v>
      </c>
      <c r="O21" s="38" t="s">
        <v>18</v>
      </c>
      <c r="P21" s="101" t="s">
        <v>19</v>
      </c>
      <c r="Q21" s="66" t="s">
        <v>174</v>
      </c>
      <c r="R21" s="66"/>
      <c r="S21" s="66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</row>
    <row r="22" spans="1:128" s="116" customFormat="1" x14ac:dyDescent="0.25">
      <c r="A22" s="97" t="s">
        <v>411</v>
      </c>
      <c r="B22" s="103">
        <v>2</v>
      </c>
      <c r="C22" s="75" t="s">
        <v>371</v>
      </c>
      <c r="D22" s="117" t="s">
        <v>69</v>
      </c>
      <c r="E22" s="66" t="s">
        <v>140</v>
      </c>
      <c r="F22" s="117" t="s">
        <v>111</v>
      </c>
      <c r="G22" s="100" t="s">
        <v>212</v>
      </c>
      <c r="H22" s="64">
        <v>4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77">
        <v>3</v>
      </c>
      <c r="O22" s="38" t="s">
        <v>18</v>
      </c>
      <c r="P22" s="101" t="s">
        <v>19</v>
      </c>
      <c r="Q22" s="66" t="s">
        <v>174</v>
      </c>
      <c r="R22" s="66"/>
      <c r="S22" s="66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</row>
    <row r="23" spans="1:128" s="116" customFormat="1" x14ac:dyDescent="0.25">
      <c r="A23" s="97" t="s">
        <v>411</v>
      </c>
      <c r="B23" s="103">
        <v>2</v>
      </c>
      <c r="C23" s="75" t="s">
        <v>372</v>
      </c>
      <c r="D23" s="117" t="s">
        <v>68</v>
      </c>
      <c r="E23" s="66" t="s">
        <v>136</v>
      </c>
      <c r="F23" s="117" t="s">
        <v>72</v>
      </c>
      <c r="G23" s="100" t="s">
        <v>208</v>
      </c>
      <c r="H23" s="64">
        <v>16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77">
        <v>3</v>
      </c>
      <c r="O23" s="38" t="s">
        <v>18</v>
      </c>
      <c r="P23" s="101" t="s">
        <v>19</v>
      </c>
      <c r="Q23" s="66" t="s">
        <v>174</v>
      </c>
      <c r="R23" s="66"/>
      <c r="S23" s="66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</row>
    <row r="24" spans="1:128" s="116" customFormat="1" ht="24" x14ac:dyDescent="0.25">
      <c r="A24" s="97" t="s">
        <v>411</v>
      </c>
      <c r="B24" s="103">
        <v>2</v>
      </c>
      <c r="C24" s="75" t="s">
        <v>373</v>
      </c>
      <c r="D24" s="117" t="s">
        <v>142</v>
      </c>
      <c r="E24" s="66" t="s">
        <v>143</v>
      </c>
      <c r="F24" s="117" t="s">
        <v>141</v>
      </c>
      <c r="G24" s="100" t="s">
        <v>209</v>
      </c>
      <c r="H24" s="64">
        <v>12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77">
        <v>3</v>
      </c>
      <c r="O24" s="38" t="s">
        <v>18</v>
      </c>
      <c r="P24" s="101" t="s">
        <v>19</v>
      </c>
      <c r="Q24" s="66" t="s">
        <v>174</v>
      </c>
      <c r="R24" s="66"/>
      <c r="S24" s="66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</row>
    <row r="25" spans="1:128" s="116" customFormat="1" ht="36" x14ac:dyDescent="0.25">
      <c r="A25" s="97" t="s">
        <v>411</v>
      </c>
      <c r="B25" s="103">
        <v>2</v>
      </c>
      <c r="C25" s="75" t="s">
        <v>374</v>
      </c>
      <c r="D25" s="117" t="s">
        <v>119</v>
      </c>
      <c r="E25" s="66" t="s">
        <v>282</v>
      </c>
      <c r="F25" s="117" t="s">
        <v>120</v>
      </c>
      <c r="G25" s="100" t="s">
        <v>283</v>
      </c>
      <c r="H25" s="64">
        <v>16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77">
        <v>4</v>
      </c>
      <c r="O25" s="77" t="s">
        <v>18</v>
      </c>
      <c r="P25" s="77" t="s">
        <v>19</v>
      </c>
      <c r="Q25" s="66" t="s">
        <v>174</v>
      </c>
      <c r="R25" s="66"/>
      <c r="S25" s="66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</row>
    <row r="26" spans="1:128" s="116" customFormat="1" ht="24" x14ac:dyDescent="0.25">
      <c r="A26" s="97" t="s">
        <v>411</v>
      </c>
      <c r="B26" s="103">
        <v>2</v>
      </c>
      <c r="C26" s="75" t="s">
        <v>375</v>
      </c>
      <c r="D26" s="117" t="s">
        <v>78</v>
      </c>
      <c r="E26" s="66" t="s">
        <v>121</v>
      </c>
      <c r="F26" s="117" t="s">
        <v>112</v>
      </c>
      <c r="G26" s="100" t="s">
        <v>206</v>
      </c>
      <c r="H26" s="64">
        <v>16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77">
        <v>4</v>
      </c>
      <c r="O26" s="38" t="s">
        <v>18</v>
      </c>
      <c r="P26" s="101" t="s">
        <v>19</v>
      </c>
      <c r="Q26" s="66" t="s">
        <v>174</v>
      </c>
      <c r="R26" s="66"/>
      <c r="S26" s="66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</row>
    <row r="27" spans="1:128" s="116" customFormat="1" ht="24" x14ac:dyDescent="0.25">
      <c r="A27" s="97" t="s">
        <v>411</v>
      </c>
      <c r="B27" s="103">
        <v>2</v>
      </c>
      <c r="C27" s="75" t="s">
        <v>376</v>
      </c>
      <c r="D27" s="117" t="s">
        <v>82</v>
      </c>
      <c r="E27" s="66" t="s">
        <v>162</v>
      </c>
      <c r="F27" s="117" t="s">
        <v>83</v>
      </c>
      <c r="G27" s="100" t="s">
        <v>211</v>
      </c>
      <c r="H27" s="64">
        <v>8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77">
        <v>4</v>
      </c>
      <c r="O27" s="38" t="s">
        <v>18</v>
      </c>
      <c r="P27" s="101" t="s">
        <v>19</v>
      </c>
      <c r="Q27" s="66" t="s">
        <v>174</v>
      </c>
      <c r="R27" s="66"/>
      <c r="S27" s="66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</row>
    <row r="28" spans="1:128" s="116" customFormat="1" ht="24" x14ac:dyDescent="0.25">
      <c r="A28" s="97" t="s">
        <v>411</v>
      </c>
      <c r="B28" s="103">
        <v>2</v>
      </c>
      <c r="C28" s="75" t="s">
        <v>377</v>
      </c>
      <c r="D28" s="117" t="s">
        <v>288</v>
      </c>
      <c r="E28" s="66" t="s">
        <v>122</v>
      </c>
      <c r="F28" s="117" t="s">
        <v>148</v>
      </c>
      <c r="G28" s="100" t="s">
        <v>210</v>
      </c>
      <c r="H28" s="64">
        <v>8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77">
        <v>3</v>
      </c>
      <c r="O28" s="38" t="s">
        <v>18</v>
      </c>
      <c r="P28" s="101" t="s">
        <v>19</v>
      </c>
      <c r="Q28" s="66" t="s">
        <v>174</v>
      </c>
      <c r="R28" s="66"/>
      <c r="S28" s="66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</row>
    <row r="29" spans="1:128" s="116" customFormat="1" ht="24" x14ac:dyDescent="0.25">
      <c r="A29" s="97" t="s">
        <v>411</v>
      </c>
      <c r="B29" s="103">
        <v>2</v>
      </c>
      <c r="C29" s="66"/>
      <c r="D29" s="79" t="s">
        <v>84</v>
      </c>
      <c r="E29" s="66"/>
      <c r="F29" s="79"/>
      <c r="G29" s="117"/>
      <c r="H29" s="78">
        <v>16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4</v>
      </c>
      <c r="O29" s="78" t="s">
        <v>18</v>
      </c>
      <c r="P29" s="107" t="s">
        <v>21</v>
      </c>
      <c r="Q29" s="66" t="s">
        <v>255</v>
      </c>
      <c r="R29" s="66"/>
      <c r="S29" s="66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</row>
    <row r="30" spans="1:128" s="104" customFormat="1" x14ac:dyDescent="0.25">
      <c r="A30" s="144" t="s">
        <v>20</v>
      </c>
      <c r="B30" s="145"/>
      <c r="C30" s="145"/>
      <c r="D30" s="145"/>
      <c r="E30" s="145"/>
      <c r="F30" s="145"/>
      <c r="G30" s="145"/>
      <c r="H30" s="92">
        <f>SUM(H21:H29)</f>
        <v>108</v>
      </c>
      <c r="I30" s="92">
        <f t="shared" ref="I30:N30" si="1">SUM(I21:I29)</f>
        <v>0</v>
      </c>
      <c r="J30" s="92">
        <f t="shared" si="1"/>
        <v>0</v>
      </c>
      <c r="K30" s="92">
        <f t="shared" si="1"/>
        <v>0</v>
      </c>
      <c r="L30" s="92">
        <f t="shared" si="1"/>
        <v>0</v>
      </c>
      <c r="M30" s="92">
        <f t="shared" si="1"/>
        <v>0</v>
      </c>
      <c r="N30" s="92">
        <f t="shared" si="1"/>
        <v>31</v>
      </c>
      <c r="O30" s="92"/>
      <c r="P30" s="92"/>
      <c r="Q30" s="92"/>
      <c r="R30" s="41"/>
      <c r="S30" s="41"/>
    </row>
    <row r="31" spans="1:128" s="116" customFormat="1" ht="24" x14ac:dyDescent="0.25">
      <c r="A31" s="97" t="s">
        <v>411</v>
      </c>
      <c r="B31" s="103">
        <v>3</v>
      </c>
      <c r="C31" s="75" t="s">
        <v>378</v>
      </c>
      <c r="D31" s="37" t="s">
        <v>295</v>
      </c>
      <c r="E31" s="97" t="s">
        <v>163</v>
      </c>
      <c r="F31" s="37" t="s">
        <v>147</v>
      </c>
      <c r="G31" s="100" t="s">
        <v>216</v>
      </c>
      <c r="H31" s="38">
        <v>12</v>
      </c>
      <c r="I31" s="38">
        <v>0</v>
      </c>
      <c r="J31" s="38">
        <v>0</v>
      </c>
      <c r="K31" s="38">
        <v>0</v>
      </c>
      <c r="L31" s="98">
        <v>0</v>
      </c>
      <c r="M31" s="98">
        <v>0</v>
      </c>
      <c r="N31" s="38">
        <v>3</v>
      </c>
      <c r="O31" s="38" t="s">
        <v>18</v>
      </c>
      <c r="P31" s="101" t="s">
        <v>19</v>
      </c>
      <c r="Q31" s="66" t="s">
        <v>174</v>
      </c>
      <c r="R31" s="66"/>
      <c r="S31" s="66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</row>
    <row r="32" spans="1:128" s="116" customFormat="1" ht="24" x14ac:dyDescent="0.25">
      <c r="A32" s="97" t="s">
        <v>411</v>
      </c>
      <c r="B32" s="103">
        <v>3</v>
      </c>
      <c r="C32" s="75" t="s">
        <v>379</v>
      </c>
      <c r="D32" s="37" t="s">
        <v>73</v>
      </c>
      <c r="E32" s="97" t="s">
        <v>160</v>
      </c>
      <c r="F32" s="37" t="s">
        <v>144</v>
      </c>
      <c r="G32" s="100" t="s">
        <v>214</v>
      </c>
      <c r="H32" s="38">
        <v>12</v>
      </c>
      <c r="I32" s="38">
        <v>0</v>
      </c>
      <c r="J32" s="38">
        <v>0</v>
      </c>
      <c r="K32" s="38">
        <v>0</v>
      </c>
      <c r="L32" s="98">
        <v>0</v>
      </c>
      <c r="M32" s="98">
        <v>0</v>
      </c>
      <c r="N32" s="38">
        <v>4</v>
      </c>
      <c r="O32" s="38" t="s">
        <v>18</v>
      </c>
      <c r="P32" s="101" t="s">
        <v>19</v>
      </c>
      <c r="Q32" s="66" t="s">
        <v>174</v>
      </c>
      <c r="R32" s="66"/>
      <c r="S32" s="66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</row>
    <row r="33" spans="1:125" s="116" customFormat="1" ht="24" x14ac:dyDescent="0.25">
      <c r="A33" s="97" t="s">
        <v>411</v>
      </c>
      <c r="B33" s="103">
        <v>3</v>
      </c>
      <c r="C33" s="75" t="s">
        <v>380</v>
      </c>
      <c r="D33" s="37" t="s">
        <v>85</v>
      </c>
      <c r="E33" s="97" t="s">
        <v>161</v>
      </c>
      <c r="F33" s="37" t="s">
        <v>145</v>
      </c>
      <c r="G33" s="100" t="s">
        <v>215</v>
      </c>
      <c r="H33" s="38">
        <v>8</v>
      </c>
      <c r="I33" s="38">
        <v>0</v>
      </c>
      <c r="J33" s="38">
        <v>0</v>
      </c>
      <c r="K33" s="38">
        <v>0</v>
      </c>
      <c r="L33" s="98">
        <v>0</v>
      </c>
      <c r="M33" s="98">
        <v>0</v>
      </c>
      <c r="N33" s="38">
        <v>3</v>
      </c>
      <c r="O33" s="78" t="s">
        <v>18</v>
      </c>
      <c r="P33" s="107" t="s">
        <v>19</v>
      </c>
      <c r="Q33" s="66" t="s">
        <v>174</v>
      </c>
      <c r="R33" s="66"/>
      <c r="S33" s="66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</row>
    <row r="34" spans="1:125" s="116" customFormat="1" x14ac:dyDescent="0.25">
      <c r="A34" s="97" t="s">
        <v>411</v>
      </c>
      <c r="B34" s="103">
        <v>3</v>
      </c>
      <c r="C34" s="75" t="s">
        <v>381</v>
      </c>
      <c r="D34" s="37" t="s">
        <v>86</v>
      </c>
      <c r="E34" s="97" t="s">
        <v>164</v>
      </c>
      <c r="F34" s="37" t="s">
        <v>149</v>
      </c>
      <c r="G34" s="100" t="s">
        <v>217</v>
      </c>
      <c r="H34" s="38">
        <v>8</v>
      </c>
      <c r="I34" s="38">
        <v>0</v>
      </c>
      <c r="J34" s="38">
        <v>0</v>
      </c>
      <c r="K34" s="38">
        <v>0</v>
      </c>
      <c r="L34" s="98">
        <v>0</v>
      </c>
      <c r="M34" s="98">
        <v>0</v>
      </c>
      <c r="N34" s="38">
        <v>3</v>
      </c>
      <c r="O34" s="39" t="s">
        <v>18</v>
      </c>
      <c r="P34" s="39" t="s">
        <v>19</v>
      </c>
      <c r="Q34" s="66" t="s">
        <v>174</v>
      </c>
      <c r="R34" s="66"/>
      <c r="S34" s="66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</row>
    <row r="35" spans="1:125" s="116" customFormat="1" ht="24" x14ac:dyDescent="0.25">
      <c r="A35" s="97" t="s">
        <v>411</v>
      </c>
      <c r="B35" s="103">
        <v>3</v>
      </c>
      <c r="C35" s="75" t="s">
        <v>382</v>
      </c>
      <c r="D35" s="37" t="s">
        <v>87</v>
      </c>
      <c r="E35" s="97" t="s">
        <v>304</v>
      </c>
      <c r="F35" s="37" t="s">
        <v>150</v>
      </c>
      <c r="G35" s="100" t="s">
        <v>218</v>
      </c>
      <c r="H35" s="38">
        <v>12</v>
      </c>
      <c r="I35" s="38">
        <v>0</v>
      </c>
      <c r="J35" s="38">
        <v>0</v>
      </c>
      <c r="K35" s="38">
        <v>0</v>
      </c>
      <c r="L35" s="98">
        <v>0</v>
      </c>
      <c r="M35" s="98">
        <v>0</v>
      </c>
      <c r="N35" s="38">
        <v>4</v>
      </c>
      <c r="O35" s="38" t="s">
        <v>18</v>
      </c>
      <c r="P35" s="101" t="s">
        <v>19</v>
      </c>
      <c r="Q35" s="66" t="s">
        <v>174</v>
      </c>
      <c r="R35" s="66"/>
      <c r="S35" s="66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</row>
    <row r="36" spans="1:125" s="116" customFormat="1" ht="24" x14ac:dyDescent="0.25">
      <c r="A36" s="97" t="s">
        <v>411</v>
      </c>
      <c r="B36" s="103">
        <v>3</v>
      </c>
      <c r="C36" s="75" t="s">
        <v>383</v>
      </c>
      <c r="D36" s="37" t="s">
        <v>88</v>
      </c>
      <c r="E36" s="97" t="s">
        <v>306</v>
      </c>
      <c r="F36" s="37" t="s">
        <v>307</v>
      </c>
      <c r="G36" s="100" t="s">
        <v>219</v>
      </c>
      <c r="H36" s="38">
        <v>8</v>
      </c>
      <c r="I36" s="38">
        <v>0</v>
      </c>
      <c r="J36" s="38">
        <v>0</v>
      </c>
      <c r="K36" s="38">
        <v>0</v>
      </c>
      <c r="L36" s="98">
        <v>0</v>
      </c>
      <c r="M36" s="98">
        <v>0</v>
      </c>
      <c r="N36" s="38">
        <v>3</v>
      </c>
      <c r="O36" s="38" t="s">
        <v>18</v>
      </c>
      <c r="P36" s="101" t="s">
        <v>19</v>
      </c>
      <c r="Q36" s="66" t="s">
        <v>174</v>
      </c>
      <c r="R36" s="66"/>
      <c r="S36" s="66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</row>
    <row r="37" spans="1:125" s="116" customFormat="1" ht="24" x14ac:dyDescent="0.25">
      <c r="A37" s="97" t="s">
        <v>411</v>
      </c>
      <c r="B37" s="103">
        <v>3</v>
      </c>
      <c r="C37" s="75" t="s">
        <v>384</v>
      </c>
      <c r="D37" s="37" t="s">
        <v>309</v>
      </c>
      <c r="E37" s="97" t="s">
        <v>310</v>
      </c>
      <c r="F37" s="37" t="s">
        <v>99</v>
      </c>
      <c r="G37" s="100" t="s">
        <v>205</v>
      </c>
      <c r="H37" s="38">
        <v>0</v>
      </c>
      <c r="I37" s="38">
        <v>0</v>
      </c>
      <c r="J37" s="38">
        <v>0</v>
      </c>
      <c r="K37" s="39">
        <v>16</v>
      </c>
      <c r="L37" s="98">
        <v>2</v>
      </c>
      <c r="M37" s="98">
        <v>0</v>
      </c>
      <c r="N37" s="38">
        <v>0</v>
      </c>
      <c r="O37" s="38" t="s">
        <v>435</v>
      </c>
      <c r="P37" s="101" t="s">
        <v>19</v>
      </c>
      <c r="Q37" s="66" t="s">
        <v>174</v>
      </c>
      <c r="R37" s="66"/>
      <c r="S37" s="66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</row>
    <row r="38" spans="1:125" s="116" customFormat="1" ht="36" x14ac:dyDescent="0.25">
      <c r="A38" s="97" t="s">
        <v>411</v>
      </c>
      <c r="B38" s="103">
        <v>3</v>
      </c>
      <c r="C38" s="75" t="s">
        <v>385</v>
      </c>
      <c r="D38" s="37" t="s">
        <v>89</v>
      </c>
      <c r="E38" s="97" t="s">
        <v>312</v>
      </c>
      <c r="F38" s="37" t="s">
        <v>100</v>
      </c>
      <c r="G38" s="100" t="s">
        <v>220</v>
      </c>
      <c r="H38" s="38">
        <v>24</v>
      </c>
      <c r="I38" s="38">
        <v>0</v>
      </c>
      <c r="J38" s="38">
        <v>0</v>
      </c>
      <c r="K38" s="38">
        <v>0</v>
      </c>
      <c r="L38" s="98">
        <v>0</v>
      </c>
      <c r="M38" s="98">
        <v>0</v>
      </c>
      <c r="N38" s="38">
        <v>5</v>
      </c>
      <c r="O38" s="38" t="s">
        <v>18</v>
      </c>
      <c r="P38" s="101" t="s">
        <v>19</v>
      </c>
      <c r="Q38" s="66" t="s">
        <v>174</v>
      </c>
      <c r="R38" s="66"/>
      <c r="S38" s="66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</row>
    <row r="39" spans="1:125" s="116" customFormat="1" ht="24" x14ac:dyDescent="0.25">
      <c r="A39" s="97" t="s">
        <v>411</v>
      </c>
      <c r="B39" s="103">
        <v>3</v>
      </c>
      <c r="C39" s="75"/>
      <c r="D39" s="75" t="s">
        <v>90</v>
      </c>
      <c r="E39" s="75"/>
      <c r="F39" s="75"/>
      <c r="G39" s="44"/>
      <c r="H39" s="38">
        <v>12</v>
      </c>
      <c r="I39" s="38">
        <v>0</v>
      </c>
      <c r="J39" s="38">
        <v>0</v>
      </c>
      <c r="K39" s="38">
        <v>0</v>
      </c>
      <c r="L39" s="98">
        <v>0</v>
      </c>
      <c r="M39" s="98">
        <v>0</v>
      </c>
      <c r="N39" s="38">
        <v>4</v>
      </c>
      <c r="O39" s="38" t="s">
        <v>18</v>
      </c>
      <c r="P39" s="101" t="s">
        <v>21</v>
      </c>
      <c r="Q39" s="66" t="s">
        <v>255</v>
      </c>
      <c r="R39" s="66"/>
      <c r="S39" s="66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</row>
    <row r="40" spans="1:125" s="104" customFormat="1" x14ac:dyDescent="0.25">
      <c r="A40" s="144" t="s">
        <v>20</v>
      </c>
      <c r="B40" s="145"/>
      <c r="C40" s="145"/>
      <c r="D40" s="145"/>
      <c r="E40" s="145"/>
      <c r="F40" s="145"/>
      <c r="G40" s="145"/>
      <c r="H40" s="92">
        <f>SUM(H31:H39)</f>
        <v>96</v>
      </c>
      <c r="I40" s="92">
        <f t="shared" ref="I40:N40" si="2">SUM(I31:I39)</f>
        <v>0</v>
      </c>
      <c r="J40" s="92">
        <f t="shared" si="2"/>
        <v>0</v>
      </c>
      <c r="K40" s="92">
        <f t="shared" si="2"/>
        <v>16</v>
      </c>
      <c r="L40" s="92">
        <f t="shared" si="2"/>
        <v>2</v>
      </c>
      <c r="M40" s="92">
        <f t="shared" si="2"/>
        <v>0</v>
      </c>
      <c r="N40" s="92">
        <f t="shared" si="2"/>
        <v>29</v>
      </c>
      <c r="O40" s="92"/>
      <c r="P40" s="92"/>
      <c r="Q40" s="92"/>
      <c r="R40" s="41"/>
      <c r="S40" s="41"/>
    </row>
    <row r="41" spans="1:125" s="116" customFormat="1" ht="24" x14ac:dyDescent="0.25">
      <c r="A41" s="97" t="s">
        <v>411</v>
      </c>
      <c r="B41" s="103">
        <v>4</v>
      </c>
      <c r="C41" s="75" t="s">
        <v>386</v>
      </c>
      <c r="D41" s="37" t="s">
        <v>91</v>
      </c>
      <c r="E41" s="105" t="s">
        <v>177</v>
      </c>
      <c r="F41" s="100" t="s">
        <v>146</v>
      </c>
      <c r="G41" s="37" t="s">
        <v>221</v>
      </c>
      <c r="H41" s="39">
        <v>24</v>
      </c>
      <c r="I41" s="39">
        <v>0</v>
      </c>
      <c r="J41" s="38">
        <v>0</v>
      </c>
      <c r="K41" s="38">
        <v>0</v>
      </c>
      <c r="L41" s="38">
        <v>0</v>
      </c>
      <c r="M41" s="38">
        <v>0</v>
      </c>
      <c r="N41" s="38">
        <v>6</v>
      </c>
      <c r="O41" s="39" t="s">
        <v>18</v>
      </c>
      <c r="P41" s="39" t="s">
        <v>19</v>
      </c>
      <c r="Q41" s="66" t="s">
        <v>174</v>
      </c>
      <c r="R41" s="66"/>
      <c r="S41" s="66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</row>
    <row r="42" spans="1:125" s="116" customFormat="1" ht="24" x14ac:dyDescent="0.25">
      <c r="A42" s="97" t="s">
        <v>411</v>
      </c>
      <c r="B42" s="103">
        <v>4</v>
      </c>
      <c r="C42" s="75" t="s">
        <v>387</v>
      </c>
      <c r="D42" s="37" t="s">
        <v>92</v>
      </c>
      <c r="E42" s="105" t="s">
        <v>178</v>
      </c>
      <c r="F42" s="100" t="s">
        <v>319</v>
      </c>
      <c r="G42" s="37" t="s">
        <v>223</v>
      </c>
      <c r="H42" s="39">
        <v>16</v>
      </c>
      <c r="I42" s="39">
        <v>0</v>
      </c>
      <c r="J42" s="38">
        <v>0</v>
      </c>
      <c r="K42" s="38">
        <v>0</v>
      </c>
      <c r="L42" s="38">
        <v>0</v>
      </c>
      <c r="M42" s="38">
        <v>0</v>
      </c>
      <c r="N42" s="38">
        <v>5</v>
      </c>
      <c r="O42" s="38" t="s">
        <v>18</v>
      </c>
      <c r="P42" s="101" t="s">
        <v>19</v>
      </c>
      <c r="Q42" s="66" t="s">
        <v>174</v>
      </c>
      <c r="R42" s="66"/>
      <c r="S42" s="66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</row>
    <row r="43" spans="1:125" s="116" customFormat="1" ht="24" x14ac:dyDescent="0.25">
      <c r="A43" s="97" t="s">
        <v>411</v>
      </c>
      <c r="B43" s="103">
        <v>4</v>
      </c>
      <c r="C43" s="75" t="s">
        <v>388</v>
      </c>
      <c r="D43" s="37" t="s">
        <v>321</v>
      </c>
      <c r="E43" s="105" t="s">
        <v>179</v>
      </c>
      <c r="F43" s="100" t="s">
        <v>101</v>
      </c>
      <c r="G43" s="37" t="s">
        <v>224</v>
      </c>
      <c r="H43" s="39">
        <v>12</v>
      </c>
      <c r="I43" s="39">
        <v>0</v>
      </c>
      <c r="J43" s="38">
        <v>0</v>
      </c>
      <c r="K43" s="38">
        <v>0</v>
      </c>
      <c r="L43" s="38">
        <v>0</v>
      </c>
      <c r="M43" s="38">
        <v>0</v>
      </c>
      <c r="N43" s="38">
        <v>4</v>
      </c>
      <c r="O43" s="39" t="s">
        <v>18</v>
      </c>
      <c r="P43" s="39" t="s">
        <v>19</v>
      </c>
      <c r="Q43" s="66" t="s">
        <v>174</v>
      </c>
      <c r="R43" s="66"/>
      <c r="S43" s="66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</row>
    <row r="44" spans="1:125" s="116" customFormat="1" ht="24" x14ac:dyDescent="0.25">
      <c r="A44" s="97" t="s">
        <v>411</v>
      </c>
      <c r="B44" s="103">
        <v>4</v>
      </c>
      <c r="C44" s="75" t="s">
        <v>389</v>
      </c>
      <c r="D44" s="37" t="s">
        <v>132</v>
      </c>
      <c r="E44" s="105" t="s">
        <v>323</v>
      </c>
      <c r="F44" s="100" t="s">
        <v>133</v>
      </c>
      <c r="G44" s="37" t="s">
        <v>222</v>
      </c>
      <c r="H44" s="39">
        <v>12</v>
      </c>
      <c r="I44" s="39">
        <v>0</v>
      </c>
      <c r="J44" s="38">
        <v>0</v>
      </c>
      <c r="K44" s="38">
        <v>0</v>
      </c>
      <c r="L44" s="38">
        <v>0</v>
      </c>
      <c r="M44" s="38">
        <v>0</v>
      </c>
      <c r="N44" s="38">
        <v>3</v>
      </c>
      <c r="O44" s="38" t="s">
        <v>18</v>
      </c>
      <c r="P44" s="101" t="s">
        <v>19</v>
      </c>
      <c r="Q44" s="66" t="s">
        <v>174</v>
      </c>
      <c r="R44" s="66"/>
      <c r="S44" s="66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</row>
    <row r="45" spans="1:125" s="116" customFormat="1" ht="24" x14ac:dyDescent="0.25">
      <c r="A45" s="97" t="s">
        <v>411</v>
      </c>
      <c r="B45" s="103">
        <v>4</v>
      </c>
      <c r="C45" s="75" t="s">
        <v>390</v>
      </c>
      <c r="D45" s="37" t="s">
        <v>246</v>
      </c>
      <c r="E45" s="105" t="s">
        <v>325</v>
      </c>
      <c r="F45" s="100" t="s">
        <v>326</v>
      </c>
      <c r="G45" s="37" t="s">
        <v>227</v>
      </c>
      <c r="H45" s="39">
        <v>0</v>
      </c>
      <c r="I45" s="39">
        <v>0</v>
      </c>
      <c r="J45" s="38">
        <v>0</v>
      </c>
      <c r="K45" s="39">
        <v>16</v>
      </c>
      <c r="L45" s="38">
        <v>2</v>
      </c>
      <c r="M45" s="38">
        <v>0</v>
      </c>
      <c r="N45" s="38">
        <v>0</v>
      </c>
      <c r="O45" s="38" t="s">
        <v>435</v>
      </c>
      <c r="P45" s="101" t="s">
        <v>19</v>
      </c>
      <c r="Q45" s="66" t="s">
        <v>174</v>
      </c>
      <c r="R45" s="66"/>
      <c r="S45" s="66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</row>
    <row r="46" spans="1:125" s="116" customFormat="1" ht="36" x14ac:dyDescent="0.25">
      <c r="A46" s="97" t="s">
        <v>411</v>
      </c>
      <c r="B46" s="103">
        <v>4</v>
      </c>
      <c r="C46" s="75" t="s">
        <v>391</v>
      </c>
      <c r="D46" s="37" t="s">
        <v>328</v>
      </c>
      <c r="E46" s="105" t="s">
        <v>329</v>
      </c>
      <c r="F46" s="100" t="s">
        <v>100</v>
      </c>
      <c r="G46" s="37" t="s">
        <v>220</v>
      </c>
      <c r="H46" s="39">
        <v>16</v>
      </c>
      <c r="I46" s="39">
        <v>0</v>
      </c>
      <c r="J46" s="38">
        <v>0</v>
      </c>
      <c r="K46" s="38">
        <v>0</v>
      </c>
      <c r="L46" s="38">
        <v>0</v>
      </c>
      <c r="M46" s="38">
        <v>0</v>
      </c>
      <c r="N46" s="38">
        <v>4</v>
      </c>
      <c r="O46" s="38" t="s">
        <v>18</v>
      </c>
      <c r="P46" s="101" t="s">
        <v>19</v>
      </c>
      <c r="Q46" s="66" t="s">
        <v>174</v>
      </c>
      <c r="R46" s="66"/>
      <c r="S46" s="66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</row>
    <row r="47" spans="1:125" s="116" customFormat="1" ht="36" x14ac:dyDescent="0.25">
      <c r="A47" s="97" t="s">
        <v>411</v>
      </c>
      <c r="B47" s="103">
        <v>4</v>
      </c>
      <c r="C47" s="75" t="s">
        <v>392</v>
      </c>
      <c r="D47" s="37" t="s">
        <v>93</v>
      </c>
      <c r="E47" s="105" t="s">
        <v>331</v>
      </c>
      <c r="F47" s="100" t="s">
        <v>332</v>
      </c>
      <c r="G47" s="37" t="s">
        <v>225</v>
      </c>
      <c r="H47" s="39">
        <v>8</v>
      </c>
      <c r="I47" s="39">
        <v>0</v>
      </c>
      <c r="J47" s="38">
        <v>0</v>
      </c>
      <c r="K47" s="38">
        <v>0</v>
      </c>
      <c r="L47" s="38">
        <v>0</v>
      </c>
      <c r="M47" s="38">
        <v>0</v>
      </c>
      <c r="N47" s="38">
        <v>3</v>
      </c>
      <c r="O47" s="38" t="s">
        <v>18</v>
      </c>
      <c r="P47" s="101" t="s">
        <v>19</v>
      </c>
      <c r="Q47" s="66" t="s">
        <v>174</v>
      </c>
      <c r="R47" s="66"/>
      <c r="S47" s="66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</row>
    <row r="48" spans="1:125" s="116" customFormat="1" ht="24" x14ac:dyDescent="0.25">
      <c r="A48" s="97" t="s">
        <v>411</v>
      </c>
      <c r="B48" s="103">
        <v>4</v>
      </c>
      <c r="C48" s="75" t="s">
        <v>393</v>
      </c>
      <c r="D48" s="37" t="s">
        <v>334</v>
      </c>
      <c r="E48" s="105" t="s">
        <v>180</v>
      </c>
      <c r="F48" s="100" t="s">
        <v>102</v>
      </c>
      <c r="G48" s="37" t="s">
        <v>226</v>
      </c>
      <c r="H48" s="39">
        <v>12</v>
      </c>
      <c r="I48" s="39">
        <v>0</v>
      </c>
      <c r="J48" s="38">
        <v>0</v>
      </c>
      <c r="K48" s="38">
        <v>0</v>
      </c>
      <c r="L48" s="38">
        <v>0</v>
      </c>
      <c r="M48" s="38">
        <v>0</v>
      </c>
      <c r="N48" s="38">
        <v>3</v>
      </c>
      <c r="O48" s="38" t="s">
        <v>18</v>
      </c>
      <c r="P48" s="101" t="s">
        <v>19</v>
      </c>
      <c r="Q48" s="66" t="s">
        <v>174</v>
      </c>
      <c r="R48" s="66"/>
      <c r="S48" s="66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</row>
    <row r="49" spans="1:125" s="104" customFormat="1" x14ac:dyDescent="0.25">
      <c r="A49" s="144" t="s">
        <v>20</v>
      </c>
      <c r="B49" s="145"/>
      <c r="C49" s="145"/>
      <c r="D49" s="145"/>
      <c r="E49" s="145"/>
      <c r="F49" s="145"/>
      <c r="G49" s="145"/>
      <c r="H49" s="92">
        <f>SUM(H41:H48)</f>
        <v>100</v>
      </c>
      <c r="I49" s="92">
        <f t="shared" ref="I49:N49" si="3">SUM(I41:I48)</f>
        <v>0</v>
      </c>
      <c r="J49" s="92">
        <f t="shared" si="3"/>
        <v>0</v>
      </c>
      <c r="K49" s="92">
        <f t="shared" si="3"/>
        <v>16</v>
      </c>
      <c r="L49" s="92">
        <f t="shared" si="3"/>
        <v>2</v>
      </c>
      <c r="M49" s="92">
        <f t="shared" si="3"/>
        <v>0</v>
      </c>
      <c r="N49" s="92">
        <f t="shared" si="3"/>
        <v>28</v>
      </c>
      <c r="O49" s="92"/>
      <c r="P49" s="92"/>
      <c r="Q49" s="92"/>
      <c r="R49" s="92"/>
      <c r="S49" s="92"/>
    </row>
    <row r="50" spans="1:125" s="116" customFormat="1" ht="24" x14ac:dyDescent="0.25">
      <c r="A50" s="97" t="s">
        <v>411</v>
      </c>
      <c r="B50" s="103">
        <v>5</v>
      </c>
      <c r="C50" s="75" t="s">
        <v>394</v>
      </c>
      <c r="D50" s="37" t="s">
        <v>95</v>
      </c>
      <c r="E50" s="75" t="s">
        <v>183</v>
      </c>
      <c r="F50" s="66" t="s">
        <v>103</v>
      </c>
      <c r="G50" s="37" t="s">
        <v>228</v>
      </c>
      <c r="H50" s="38">
        <v>16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5</v>
      </c>
      <c r="O50" s="38" t="s">
        <v>18</v>
      </c>
      <c r="P50" s="101" t="s">
        <v>19</v>
      </c>
      <c r="Q50" s="66" t="s">
        <v>174</v>
      </c>
      <c r="R50" s="66"/>
      <c r="S50" s="66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</row>
    <row r="51" spans="1:125" s="116" customFormat="1" ht="24" x14ac:dyDescent="0.25">
      <c r="A51" s="97" t="s">
        <v>411</v>
      </c>
      <c r="B51" s="103">
        <v>5</v>
      </c>
      <c r="C51" s="75" t="s">
        <v>395</v>
      </c>
      <c r="D51" s="37" t="s">
        <v>248</v>
      </c>
      <c r="E51" s="75" t="s">
        <v>184</v>
      </c>
      <c r="F51" s="66" t="s">
        <v>307</v>
      </c>
      <c r="G51" s="37" t="s">
        <v>219</v>
      </c>
      <c r="H51" s="38">
        <v>12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3</v>
      </c>
      <c r="O51" s="39" t="s">
        <v>18</v>
      </c>
      <c r="P51" s="39" t="s">
        <v>19</v>
      </c>
      <c r="Q51" s="66" t="s">
        <v>174</v>
      </c>
      <c r="R51" s="66"/>
      <c r="S51" s="66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</row>
    <row r="52" spans="1:125" s="116" customFormat="1" ht="24" x14ac:dyDescent="0.25">
      <c r="A52" s="97" t="s">
        <v>411</v>
      </c>
      <c r="B52" s="103">
        <v>5</v>
      </c>
      <c r="C52" s="75" t="s">
        <v>396</v>
      </c>
      <c r="D52" s="37" t="s">
        <v>94</v>
      </c>
      <c r="E52" s="75" t="s">
        <v>338</v>
      </c>
      <c r="F52" s="66" t="s">
        <v>103</v>
      </c>
      <c r="G52" s="37" t="s">
        <v>228</v>
      </c>
      <c r="H52" s="38">
        <v>8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3</v>
      </c>
      <c r="O52" s="38" t="s">
        <v>18</v>
      </c>
      <c r="P52" s="101" t="s">
        <v>19</v>
      </c>
      <c r="Q52" s="66" t="s">
        <v>174</v>
      </c>
      <c r="R52" s="66"/>
      <c r="S52" s="66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</row>
    <row r="53" spans="1:125" s="116" customFormat="1" ht="36" x14ac:dyDescent="0.25">
      <c r="A53" s="97" t="s">
        <v>411</v>
      </c>
      <c r="B53" s="103">
        <v>5</v>
      </c>
      <c r="C53" s="75" t="s">
        <v>397</v>
      </c>
      <c r="D53" s="37" t="s">
        <v>247</v>
      </c>
      <c r="E53" s="75" t="s">
        <v>340</v>
      </c>
      <c r="F53" s="66" t="s">
        <v>341</v>
      </c>
      <c r="G53" s="37" t="s">
        <v>230</v>
      </c>
      <c r="H53" s="38">
        <v>8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3</v>
      </c>
      <c r="O53" s="38" t="s">
        <v>18</v>
      </c>
      <c r="P53" s="101" t="s">
        <v>19</v>
      </c>
      <c r="Q53" s="66" t="s">
        <v>174</v>
      </c>
      <c r="R53" s="66"/>
      <c r="S53" s="66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</row>
    <row r="54" spans="1:125" s="116" customFormat="1" ht="24" x14ac:dyDescent="0.25">
      <c r="A54" s="97" t="s">
        <v>411</v>
      </c>
      <c r="B54" s="103">
        <v>5</v>
      </c>
      <c r="C54" s="75" t="s">
        <v>398</v>
      </c>
      <c r="D54" s="37" t="s">
        <v>250</v>
      </c>
      <c r="E54" s="75" t="s">
        <v>187</v>
      </c>
      <c r="F54" s="66" t="s">
        <v>319</v>
      </c>
      <c r="G54" s="37" t="s">
        <v>223</v>
      </c>
      <c r="H54" s="38">
        <v>24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7</v>
      </c>
      <c r="O54" s="38" t="s">
        <v>436</v>
      </c>
      <c r="P54" s="101" t="s">
        <v>19</v>
      </c>
      <c r="Q54" s="66" t="s">
        <v>174</v>
      </c>
      <c r="R54" s="66"/>
      <c r="S54" s="66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</row>
    <row r="55" spans="1:125" s="116" customFormat="1" ht="24" x14ac:dyDescent="0.25">
      <c r="A55" s="97" t="s">
        <v>411</v>
      </c>
      <c r="B55" s="103">
        <v>5</v>
      </c>
      <c r="C55" s="75" t="s">
        <v>399</v>
      </c>
      <c r="D55" s="37" t="s">
        <v>344</v>
      </c>
      <c r="E55" s="75" t="s">
        <v>185</v>
      </c>
      <c r="F55" s="66" t="s">
        <v>99</v>
      </c>
      <c r="G55" s="37" t="s">
        <v>205</v>
      </c>
      <c r="H55" s="38">
        <v>12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3</v>
      </c>
      <c r="O55" s="38" t="s">
        <v>18</v>
      </c>
      <c r="P55" s="101" t="s">
        <v>19</v>
      </c>
      <c r="Q55" s="66" t="s">
        <v>174</v>
      </c>
      <c r="R55" s="66"/>
      <c r="S55" s="66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</row>
    <row r="56" spans="1:125" s="116" customFormat="1" ht="24" x14ac:dyDescent="0.25">
      <c r="A56" s="97" t="s">
        <v>411</v>
      </c>
      <c r="B56" s="103">
        <v>5</v>
      </c>
      <c r="C56" s="75" t="s">
        <v>400</v>
      </c>
      <c r="D56" s="37" t="s">
        <v>96</v>
      </c>
      <c r="E56" s="75" t="s">
        <v>346</v>
      </c>
      <c r="F56" s="66" t="s">
        <v>104</v>
      </c>
      <c r="G56" s="37" t="s">
        <v>231</v>
      </c>
      <c r="H56" s="38">
        <v>0</v>
      </c>
      <c r="I56" s="38">
        <v>0</v>
      </c>
      <c r="J56" s="38">
        <v>0</v>
      </c>
      <c r="K56" s="39">
        <v>16</v>
      </c>
      <c r="L56" s="38">
        <v>2</v>
      </c>
      <c r="M56" s="38">
        <v>0</v>
      </c>
      <c r="N56" s="38">
        <v>0</v>
      </c>
      <c r="O56" s="38" t="s">
        <v>435</v>
      </c>
      <c r="P56" s="101" t="s">
        <v>19</v>
      </c>
      <c r="Q56" s="66" t="s">
        <v>174</v>
      </c>
      <c r="R56" s="66"/>
      <c r="S56" s="66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</row>
    <row r="57" spans="1:125" s="116" customFormat="1" ht="24" x14ac:dyDescent="0.25">
      <c r="A57" s="97" t="s">
        <v>411</v>
      </c>
      <c r="B57" s="103">
        <v>5</v>
      </c>
      <c r="C57" s="75" t="s">
        <v>401</v>
      </c>
      <c r="D57" s="37" t="s">
        <v>249</v>
      </c>
      <c r="E57" s="75" t="s">
        <v>186</v>
      </c>
      <c r="F57" s="66" t="s">
        <v>326</v>
      </c>
      <c r="G57" s="37" t="s">
        <v>227</v>
      </c>
      <c r="H57" s="38">
        <v>12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3</v>
      </c>
      <c r="O57" s="38" t="s">
        <v>18</v>
      </c>
      <c r="P57" s="101" t="s">
        <v>19</v>
      </c>
      <c r="Q57" s="66" t="s">
        <v>174</v>
      </c>
      <c r="R57" s="66"/>
      <c r="S57" s="66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</row>
    <row r="58" spans="1:125" s="116" customFormat="1" ht="24" x14ac:dyDescent="0.25">
      <c r="A58" s="97" t="s">
        <v>411</v>
      </c>
      <c r="B58" s="103">
        <v>5</v>
      </c>
      <c r="C58" s="75" t="s">
        <v>402</v>
      </c>
      <c r="D58" s="37" t="s">
        <v>181</v>
      </c>
      <c r="E58" s="75" t="s">
        <v>182</v>
      </c>
      <c r="F58" s="66" t="s">
        <v>123</v>
      </c>
      <c r="G58" s="37" t="s">
        <v>229</v>
      </c>
      <c r="H58" s="38">
        <v>8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3</v>
      </c>
      <c r="O58" s="38" t="s">
        <v>18</v>
      </c>
      <c r="P58" s="101" t="s">
        <v>19</v>
      </c>
      <c r="Q58" s="66" t="s">
        <v>174</v>
      </c>
      <c r="R58" s="66"/>
      <c r="S58" s="66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</row>
    <row r="59" spans="1:125" s="116" customFormat="1" ht="24" x14ac:dyDescent="0.25">
      <c r="A59" s="97" t="s">
        <v>411</v>
      </c>
      <c r="B59" s="103">
        <v>5</v>
      </c>
      <c r="C59" s="75"/>
      <c r="D59" s="37" t="s">
        <v>84</v>
      </c>
      <c r="E59" s="75"/>
      <c r="F59" s="75"/>
      <c r="G59" s="44"/>
      <c r="H59" s="38">
        <v>8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2</v>
      </c>
      <c r="O59" s="38" t="s">
        <v>18</v>
      </c>
      <c r="P59" s="101" t="s">
        <v>21</v>
      </c>
      <c r="Q59" s="66" t="s">
        <v>255</v>
      </c>
      <c r="R59" s="66" t="s">
        <v>255</v>
      </c>
      <c r="S59" s="66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</row>
    <row r="60" spans="1:125" s="104" customFormat="1" x14ac:dyDescent="0.25">
      <c r="A60" s="144" t="s">
        <v>20</v>
      </c>
      <c r="B60" s="145"/>
      <c r="C60" s="145"/>
      <c r="D60" s="145"/>
      <c r="E60" s="145"/>
      <c r="F60" s="145"/>
      <c r="G60" s="145"/>
      <c r="H60" s="92">
        <f>SUM(H50:H59)</f>
        <v>108</v>
      </c>
      <c r="I60" s="92">
        <f t="shared" ref="I60:N60" si="4">SUM(I50:I59)</f>
        <v>0</v>
      </c>
      <c r="J60" s="92">
        <f t="shared" si="4"/>
        <v>0</v>
      </c>
      <c r="K60" s="92">
        <f t="shared" si="4"/>
        <v>16</v>
      </c>
      <c r="L60" s="92">
        <f t="shared" si="4"/>
        <v>2</v>
      </c>
      <c r="M60" s="92">
        <f t="shared" si="4"/>
        <v>0</v>
      </c>
      <c r="N60" s="92">
        <f t="shared" si="4"/>
        <v>32</v>
      </c>
      <c r="O60" s="92"/>
      <c r="P60" s="92"/>
      <c r="Q60" s="92"/>
      <c r="R60" s="92"/>
      <c r="S60" s="92"/>
    </row>
    <row r="61" spans="1:125" s="116" customFormat="1" ht="24" x14ac:dyDescent="0.25">
      <c r="A61" s="97" t="s">
        <v>411</v>
      </c>
      <c r="B61" s="103">
        <v>6</v>
      </c>
      <c r="C61" s="75" t="s">
        <v>258</v>
      </c>
      <c r="D61" s="79" t="s">
        <v>97</v>
      </c>
      <c r="E61" s="75" t="s">
        <v>189</v>
      </c>
      <c r="F61" s="37" t="s">
        <v>350</v>
      </c>
      <c r="G61" s="37" t="s">
        <v>233</v>
      </c>
      <c r="H61" s="64">
        <v>4</v>
      </c>
      <c r="I61" s="64">
        <v>12</v>
      </c>
      <c r="J61" s="38">
        <v>0</v>
      </c>
      <c r="K61" s="38">
        <v>0</v>
      </c>
      <c r="L61" s="38">
        <v>0</v>
      </c>
      <c r="M61" s="38">
        <v>0</v>
      </c>
      <c r="N61" s="38">
        <v>4</v>
      </c>
      <c r="O61" s="39" t="s">
        <v>18</v>
      </c>
      <c r="P61" s="39" t="s">
        <v>19</v>
      </c>
      <c r="Q61" s="66" t="s">
        <v>174</v>
      </c>
      <c r="R61" s="66"/>
      <c r="S61" s="66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</row>
    <row r="62" spans="1:125" s="116" customFormat="1" x14ac:dyDescent="0.25">
      <c r="A62" s="97" t="s">
        <v>411</v>
      </c>
      <c r="B62" s="103">
        <v>6</v>
      </c>
      <c r="C62" s="75" t="s">
        <v>403</v>
      </c>
      <c r="D62" s="79" t="s">
        <v>126</v>
      </c>
      <c r="E62" s="75" t="s">
        <v>190</v>
      </c>
      <c r="F62" s="37" t="s">
        <v>104</v>
      </c>
      <c r="G62" s="37" t="s">
        <v>231</v>
      </c>
      <c r="H62" s="38">
        <v>12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3</v>
      </c>
      <c r="O62" s="39" t="s">
        <v>18</v>
      </c>
      <c r="P62" s="39" t="s">
        <v>19</v>
      </c>
      <c r="Q62" s="66" t="s">
        <v>174</v>
      </c>
      <c r="R62" s="66"/>
      <c r="S62" s="66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</row>
    <row r="63" spans="1:125" s="116" customFormat="1" ht="24" x14ac:dyDescent="0.25">
      <c r="A63" s="97" t="s">
        <v>411</v>
      </c>
      <c r="B63" s="103">
        <v>6</v>
      </c>
      <c r="C63" s="75" t="s">
        <v>404</v>
      </c>
      <c r="D63" s="79" t="s">
        <v>251</v>
      </c>
      <c r="E63" s="75" t="s">
        <v>191</v>
      </c>
      <c r="F63" s="37" t="s">
        <v>319</v>
      </c>
      <c r="G63" s="37" t="s">
        <v>223</v>
      </c>
      <c r="H63" s="38">
        <v>16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5</v>
      </c>
      <c r="O63" s="39" t="s">
        <v>18</v>
      </c>
      <c r="P63" s="39" t="s">
        <v>19</v>
      </c>
      <c r="Q63" s="66" t="s">
        <v>174</v>
      </c>
      <c r="R63" s="66"/>
      <c r="S63" s="66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</row>
    <row r="64" spans="1:125" s="116" customFormat="1" x14ac:dyDescent="0.25">
      <c r="A64" s="97" t="s">
        <v>411</v>
      </c>
      <c r="B64" s="103">
        <v>6</v>
      </c>
      <c r="C64" s="75" t="s">
        <v>405</v>
      </c>
      <c r="D64" s="79" t="s">
        <v>98</v>
      </c>
      <c r="E64" s="75" t="s">
        <v>193</v>
      </c>
      <c r="F64" s="37" t="s">
        <v>104</v>
      </c>
      <c r="G64" s="37" t="s">
        <v>231</v>
      </c>
      <c r="H64" s="38">
        <v>0</v>
      </c>
      <c r="I64" s="38">
        <v>0</v>
      </c>
      <c r="J64" s="38">
        <v>0</v>
      </c>
      <c r="K64" s="39">
        <v>16</v>
      </c>
      <c r="L64" s="39">
        <v>2</v>
      </c>
      <c r="M64" s="38">
        <v>0</v>
      </c>
      <c r="N64" s="38">
        <v>0</v>
      </c>
      <c r="O64" s="38" t="s">
        <v>435</v>
      </c>
      <c r="P64" s="101" t="s">
        <v>19</v>
      </c>
      <c r="Q64" s="66" t="s">
        <v>174</v>
      </c>
      <c r="R64" s="66"/>
      <c r="S64" s="66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</row>
    <row r="65" spans="1:128" s="116" customFormat="1" ht="24" x14ac:dyDescent="0.25">
      <c r="A65" s="97" t="s">
        <v>411</v>
      </c>
      <c r="B65" s="103">
        <v>6</v>
      </c>
      <c r="C65" s="75" t="s">
        <v>406</v>
      </c>
      <c r="D65" s="79" t="s">
        <v>175</v>
      </c>
      <c r="E65" s="75" t="s">
        <v>355</v>
      </c>
      <c r="F65" s="37" t="s">
        <v>176</v>
      </c>
      <c r="G65" s="37" t="s">
        <v>232</v>
      </c>
      <c r="H65" s="38">
        <v>8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4</v>
      </c>
      <c r="O65" s="38" t="s">
        <v>18</v>
      </c>
      <c r="P65" s="101" t="s">
        <v>19</v>
      </c>
      <c r="Q65" s="66" t="s">
        <v>174</v>
      </c>
      <c r="R65" s="66"/>
      <c r="S65" s="66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</row>
    <row r="66" spans="1:128" s="116" customFormat="1" ht="24" x14ac:dyDescent="0.25">
      <c r="A66" s="97" t="s">
        <v>411</v>
      </c>
      <c r="B66" s="103">
        <v>6</v>
      </c>
      <c r="C66" s="75" t="s">
        <v>407</v>
      </c>
      <c r="D66" s="79" t="s">
        <v>252</v>
      </c>
      <c r="E66" s="75" t="s">
        <v>188</v>
      </c>
      <c r="F66" s="37" t="s">
        <v>357</v>
      </c>
      <c r="G66" s="37" t="s">
        <v>234</v>
      </c>
      <c r="H66" s="38">
        <v>8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3</v>
      </c>
      <c r="O66" s="38" t="s">
        <v>18</v>
      </c>
      <c r="P66" s="101" t="s">
        <v>19</v>
      </c>
      <c r="Q66" s="66" t="s">
        <v>174</v>
      </c>
      <c r="R66" s="66"/>
      <c r="S66" s="66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</row>
    <row r="67" spans="1:128" s="116" customFormat="1" ht="24" x14ac:dyDescent="0.25">
      <c r="A67" s="97" t="s">
        <v>411</v>
      </c>
      <c r="B67" s="103">
        <v>6</v>
      </c>
      <c r="C67" s="75" t="s">
        <v>408</v>
      </c>
      <c r="D67" s="79" t="s">
        <v>254</v>
      </c>
      <c r="E67" s="75" t="s">
        <v>194</v>
      </c>
      <c r="F67" s="37" t="s">
        <v>319</v>
      </c>
      <c r="G67" s="37" t="s">
        <v>223</v>
      </c>
      <c r="H67" s="38">
        <v>32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8</v>
      </c>
      <c r="O67" s="38" t="s">
        <v>436</v>
      </c>
      <c r="P67" s="101" t="s">
        <v>19</v>
      </c>
      <c r="Q67" s="66" t="s">
        <v>174</v>
      </c>
      <c r="R67" s="66"/>
      <c r="S67" s="66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</row>
    <row r="68" spans="1:128" s="116" customFormat="1" ht="24" x14ac:dyDescent="0.25">
      <c r="A68" s="97" t="s">
        <v>411</v>
      </c>
      <c r="B68" s="103">
        <v>6</v>
      </c>
      <c r="C68" s="75" t="s">
        <v>409</v>
      </c>
      <c r="D68" s="79" t="s">
        <v>253</v>
      </c>
      <c r="E68" s="75" t="s">
        <v>192</v>
      </c>
      <c r="F68" s="37" t="s">
        <v>99</v>
      </c>
      <c r="G68" s="37" t="s">
        <v>205</v>
      </c>
      <c r="H68" s="38">
        <v>16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5</v>
      </c>
      <c r="O68" s="38" t="s">
        <v>18</v>
      </c>
      <c r="P68" s="101" t="s">
        <v>19</v>
      </c>
      <c r="Q68" s="66" t="s">
        <v>174</v>
      </c>
      <c r="R68" s="66"/>
      <c r="S68" s="66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</row>
    <row r="69" spans="1:128" s="116" customFormat="1" x14ac:dyDescent="0.25">
      <c r="A69" s="146" t="s">
        <v>20</v>
      </c>
      <c r="B69" s="146"/>
      <c r="C69" s="146"/>
      <c r="D69" s="146"/>
      <c r="E69" s="146"/>
      <c r="F69" s="146"/>
      <c r="G69" s="146"/>
      <c r="H69" s="41">
        <f>SUM(H61:H68)</f>
        <v>96</v>
      </c>
      <c r="I69" s="41">
        <f t="shared" ref="I69:N69" si="5">SUM(I61:I68)</f>
        <v>12</v>
      </c>
      <c r="J69" s="41">
        <f t="shared" si="5"/>
        <v>0</v>
      </c>
      <c r="K69" s="41">
        <f t="shared" si="5"/>
        <v>16</v>
      </c>
      <c r="L69" s="41">
        <f t="shared" si="5"/>
        <v>2</v>
      </c>
      <c r="M69" s="41">
        <f t="shared" si="5"/>
        <v>0</v>
      </c>
      <c r="N69" s="41">
        <f t="shared" si="5"/>
        <v>32</v>
      </c>
      <c r="O69" s="122"/>
      <c r="P69" s="122"/>
      <c r="Q69" s="122"/>
      <c r="R69" s="123"/>
      <c r="S69" s="122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</row>
    <row r="70" spans="1:128" s="121" customFormat="1" x14ac:dyDescent="0.25">
      <c r="A70" s="97" t="s">
        <v>411</v>
      </c>
      <c r="B70" s="64">
        <v>7</v>
      </c>
      <c r="C70" s="117" t="s">
        <v>410</v>
      </c>
      <c r="D70" s="117" t="s">
        <v>105</v>
      </c>
      <c r="E70" s="117" t="s">
        <v>361</v>
      </c>
      <c r="F70" s="117" t="s">
        <v>104</v>
      </c>
      <c r="G70" s="117" t="s">
        <v>231</v>
      </c>
      <c r="H70" s="64">
        <v>0</v>
      </c>
      <c r="I70" s="64">
        <v>0</v>
      </c>
      <c r="J70" s="64">
        <v>0</v>
      </c>
      <c r="K70" s="64">
        <v>0</v>
      </c>
      <c r="L70" s="64">
        <v>20</v>
      </c>
      <c r="M70" s="64">
        <v>0</v>
      </c>
      <c r="N70" s="64">
        <v>30</v>
      </c>
      <c r="O70" s="39" t="s">
        <v>436</v>
      </c>
      <c r="P70" s="39" t="s">
        <v>19</v>
      </c>
      <c r="Q70" s="117" t="s">
        <v>174</v>
      </c>
      <c r="R70" s="117"/>
      <c r="S70" s="64"/>
    </row>
    <row r="71" spans="1:128" s="14" customFormat="1" ht="14.45" customHeight="1" x14ac:dyDescent="0.25">
      <c r="A71" s="146" t="s">
        <v>20</v>
      </c>
      <c r="B71" s="146"/>
      <c r="C71" s="146"/>
      <c r="D71" s="146"/>
      <c r="E71" s="146"/>
      <c r="F71" s="146"/>
      <c r="G71" s="146"/>
      <c r="H71" s="41">
        <f>SUM(H70)</f>
        <v>0</v>
      </c>
      <c r="I71" s="41">
        <f t="shared" ref="I71:N71" si="6">SUM(I70)</f>
        <v>0</v>
      </c>
      <c r="J71" s="41">
        <f t="shared" si="6"/>
        <v>0</v>
      </c>
      <c r="K71" s="41">
        <f t="shared" si="6"/>
        <v>0</v>
      </c>
      <c r="L71" s="41">
        <f t="shared" si="6"/>
        <v>20</v>
      </c>
      <c r="M71" s="41">
        <f t="shared" si="6"/>
        <v>0</v>
      </c>
      <c r="N71" s="41">
        <f t="shared" si="6"/>
        <v>30</v>
      </c>
      <c r="O71" s="45"/>
      <c r="P71" s="45"/>
      <c r="Q71" s="45"/>
      <c r="R71" s="65"/>
      <c r="S71" s="45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</row>
    <row r="72" spans="1:128" s="14" customFormat="1" ht="14.45" customHeight="1" x14ac:dyDescent="0.25">
      <c r="A72" s="146" t="s">
        <v>35</v>
      </c>
      <c r="B72" s="146"/>
      <c r="C72" s="146"/>
      <c r="D72" s="146"/>
      <c r="E72" s="146"/>
      <c r="F72" s="146"/>
      <c r="G72" s="146"/>
      <c r="H72" s="92">
        <f>H20+H30+H40+H49+H60++H69+H71</f>
        <v>612</v>
      </c>
      <c r="I72" s="92">
        <f t="shared" ref="I72:N72" si="7">I20+I30+I40+I49+I60++I69+I71</f>
        <v>12</v>
      </c>
      <c r="J72" s="92">
        <f t="shared" si="7"/>
        <v>0</v>
      </c>
      <c r="K72" s="92">
        <f t="shared" si="7"/>
        <v>64</v>
      </c>
      <c r="L72" s="92">
        <f t="shared" si="7"/>
        <v>28</v>
      </c>
      <c r="M72" s="92">
        <f t="shared" si="7"/>
        <v>0</v>
      </c>
      <c r="N72" s="92">
        <f t="shared" si="7"/>
        <v>210</v>
      </c>
      <c r="O72" s="83"/>
      <c r="P72" s="83"/>
      <c r="Q72" s="45"/>
      <c r="R72" s="65"/>
      <c r="S72" s="45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</row>
  </sheetData>
  <sheetProtection algorithmName="SHA-512" hashValue="GbKnMx9XouyGckcTBCqbrUz0+QUndj/dJjPYUTdpgTTtkquWHBpaYF7kTI6bs9nmp0g45zzoLFo6oxMZQtLH/g==" saltValue="ivUxd3F6OHAPBnVc7AkSdQ==" spinCount="100000" sheet="1" objects="1" scenarios="1" selectLockedCells="1" selectUnlockedCells="1"/>
  <sortState xmlns:xlrd2="http://schemas.microsoft.com/office/spreadsheetml/2017/richdata2" ref="A61:DX68">
    <sortCondition ref="D61:D68"/>
  </sortState>
  <mergeCells count="11">
    <mergeCell ref="A60:G60"/>
    <mergeCell ref="A69:G69"/>
    <mergeCell ref="A71:G71"/>
    <mergeCell ref="A72:G72"/>
    <mergeCell ref="H9:M9"/>
    <mergeCell ref="H8:M8"/>
    <mergeCell ref="A6:B6"/>
    <mergeCell ref="A49:G49"/>
    <mergeCell ref="A20:G20"/>
    <mergeCell ref="A30:G30"/>
    <mergeCell ref="A40:G4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56AF7-7B95-4F02-812C-13B7C4638FBE}">
  <dimension ref="A1:F34"/>
  <sheetViews>
    <sheetView view="pageBreakPreview" zoomScaleNormal="100" zoomScaleSheetLayoutView="100" workbookViewId="0">
      <selection activeCell="A21" sqref="A21"/>
    </sheetView>
  </sheetViews>
  <sheetFormatPr defaultRowHeight="12.75" x14ac:dyDescent="0.2"/>
  <cols>
    <col min="1" max="1" width="109.140625" style="136" customWidth="1"/>
    <col min="2" max="2" width="24.7109375" style="136" customWidth="1"/>
    <col min="3" max="16384" width="9.140625" style="129"/>
  </cols>
  <sheetData>
    <row r="1" spans="1:6" x14ac:dyDescent="0.2">
      <c r="A1" s="126" t="s">
        <v>58</v>
      </c>
      <c r="B1" s="127" t="s">
        <v>59</v>
      </c>
      <c r="C1" s="128"/>
      <c r="D1" s="128"/>
      <c r="E1" s="128"/>
      <c r="F1" s="128"/>
    </row>
    <row r="2" spans="1:6" x14ac:dyDescent="0.2">
      <c r="A2" s="130" t="s">
        <v>413</v>
      </c>
      <c r="B2" s="131" t="s">
        <v>26</v>
      </c>
      <c r="C2" s="128"/>
      <c r="D2" s="128"/>
      <c r="E2" s="128"/>
      <c r="F2" s="128"/>
    </row>
    <row r="3" spans="1:6" x14ac:dyDescent="0.2">
      <c r="A3" s="130"/>
      <c r="B3" s="131"/>
      <c r="C3" s="128"/>
      <c r="D3" s="128"/>
      <c r="E3" s="128"/>
      <c r="F3" s="128"/>
    </row>
    <row r="4" spans="1:6" x14ac:dyDescent="0.2">
      <c r="A4" s="126" t="s">
        <v>41</v>
      </c>
      <c r="B4" s="132"/>
      <c r="C4" s="128"/>
      <c r="D4" s="128"/>
      <c r="E4" s="128"/>
      <c r="F4" s="128"/>
    </row>
    <row r="5" spans="1:6" x14ac:dyDescent="0.2">
      <c r="A5" s="130" t="s">
        <v>414</v>
      </c>
      <c r="B5" s="131" t="s">
        <v>27</v>
      </c>
      <c r="C5" s="128"/>
      <c r="D5" s="128"/>
      <c r="E5" s="128"/>
      <c r="F5" s="128"/>
    </row>
    <row r="6" spans="1:6" x14ac:dyDescent="0.2">
      <c r="A6" s="130" t="s">
        <v>415</v>
      </c>
      <c r="B6" s="131" t="s">
        <v>28</v>
      </c>
      <c r="C6" s="128"/>
      <c r="D6" s="128"/>
      <c r="E6" s="128"/>
      <c r="F6" s="128"/>
    </row>
    <row r="7" spans="1:6" x14ac:dyDescent="0.2">
      <c r="A7" s="130" t="s">
        <v>416</v>
      </c>
      <c r="B7" s="131" t="s">
        <v>61</v>
      </c>
      <c r="C7" s="128"/>
      <c r="D7" s="128"/>
      <c r="E7" s="128"/>
      <c r="F7" s="128"/>
    </row>
    <row r="8" spans="1:6" x14ac:dyDescent="0.2">
      <c r="A8" s="133" t="s">
        <v>417</v>
      </c>
      <c r="B8" s="131" t="s">
        <v>65</v>
      </c>
      <c r="C8" s="134"/>
      <c r="D8" s="128"/>
      <c r="E8" s="128"/>
      <c r="F8" s="128"/>
    </row>
    <row r="9" spans="1:6" x14ac:dyDescent="0.2">
      <c r="A9" s="133" t="s">
        <v>418</v>
      </c>
      <c r="B9" s="131" t="s">
        <v>60</v>
      </c>
      <c r="C9" s="128"/>
      <c r="D9" s="128"/>
      <c r="E9" s="128"/>
      <c r="F9" s="128"/>
    </row>
    <row r="10" spans="1:6" x14ac:dyDescent="0.2">
      <c r="A10" s="133" t="s">
        <v>67</v>
      </c>
      <c r="B10" s="131" t="s">
        <v>62</v>
      </c>
      <c r="C10" s="128"/>
      <c r="D10" s="128"/>
      <c r="E10" s="128"/>
      <c r="F10" s="128"/>
    </row>
    <row r="11" spans="1:6" x14ac:dyDescent="0.2">
      <c r="A11" s="130"/>
      <c r="B11" s="131"/>
      <c r="C11" s="128"/>
      <c r="D11" s="128"/>
      <c r="E11" s="128"/>
      <c r="F11" s="128"/>
    </row>
    <row r="12" spans="1:6" x14ac:dyDescent="0.2">
      <c r="A12" s="130" t="s">
        <v>66</v>
      </c>
      <c r="B12" s="131"/>
      <c r="C12" s="128"/>
      <c r="D12" s="128"/>
      <c r="E12" s="128"/>
      <c r="F12" s="128"/>
    </row>
    <row r="13" spans="1:6" x14ac:dyDescent="0.2">
      <c r="A13" s="130"/>
      <c r="B13" s="131"/>
      <c r="C13" s="128"/>
      <c r="D13" s="128"/>
      <c r="E13" s="128"/>
      <c r="F13" s="128"/>
    </row>
    <row r="14" spans="1:6" x14ac:dyDescent="0.2">
      <c r="A14" s="126" t="s">
        <v>42</v>
      </c>
      <c r="B14" s="132"/>
      <c r="C14" s="128"/>
      <c r="D14" s="128"/>
      <c r="E14" s="128"/>
      <c r="F14" s="128"/>
    </row>
    <row r="15" spans="1:6" x14ac:dyDescent="0.2">
      <c r="A15" s="130" t="s">
        <v>419</v>
      </c>
      <c r="B15" s="131"/>
      <c r="C15" s="128"/>
      <c r="D15" s="128"/>
      <c r="E15" s="128"/>
      <c r="F15" s="128"/>
    </row>
    <row r="16" spans="1:6" x14ac:dyDescent="0.2">
      <c r="A16" s="135" t="s">
        <v>420</v>
      </c>
      <c r="B16" s="131" t="s">
        <v>47</v>
      </c>
      <c r="C16" s="128"/>
      <c r="D16" s="128"/>
      <c r="E16" s="128"/>
      <c r="F16" s="128"/>
    </row>
    <row r="17" spans="1:6" x14ac:dyDescent="0.2">
      <c r="A17" s="135" t="s">
        <v>421</v>
      </c>
      <c r="B17" s="131" t="s">
        <v>48</v>
      </c>
      <c r="C17" s="128"/>
      <c r="D17" s="128"/>
      <c r="E17" s="128"/>
      <c r="F17" s="128"/>
    </row>
    <row r="18" spans="1:6" x14ac:dyDescent="0.2">
      <c r="A18" s="133" t="s">
        <v>422</v>
      </c>
      <c r="B18" s="131" t="s">
        <v>49</v>
      </c>
      <c r="C18" s="134"/>
      <c r="D18" s="128"/>
      <c r="E18" s="128"/>
      <c r="F18" s="128"/>
    </row>
    <row r="19" spans="1:6" x14ac:dyDescent="0.2">
      <c r="A19" s="135" t="s">
        <v>423</v>
      </c>
      <c r="B19" s="131" t="s">
        <v>50</v>
      </c>
      <c r="C19" s="134"/>
      <c r="D19" s="128"/>
      <c r="E19" s="128"/>
      <c r="F19" s="128"/>
    </row>
    <row r="20" spans="1:6" x14ac:dyDescent="0.2">
      <c r="A20" s="135" t="s">
        <v>424</v>
      </c>
      <c r="B20" s="131" t="s">
        <v>51</v>
      </c>
      <c r="C20" s="128"/>
      <c r="D20" s="128"/>
      <c r="E20" s="128"/>
      <c r="F20" s="128"/>
    </row>
    <row r="21" spans="1:6" x14ac:dyDescent="0.2">
      <c r="A21" s="133" t="s">
        <v>425</v>
      </c>
      <c r="B21" s="131" t="s">
        <v>52</v>
      </c>
      <c r="C21" s="134"/>
      <c r="D21" s="128"/>
      <c r="E21" s="128"/>
      <c r="F21" s="128"/>
    </row>
    <row r="22" spans="1:6" x14ac:dyDescent="0.2">
      <c r="A22" s="135" t="s">
        <v>426</v>
      </c>
      <c r="B22" s="131" t="s">
        <v>53</v>
      </c>
      <c r="C22" s="134"/>
      <c r="D22" s="128"/>
      <c r="E22" s="128"/>
      <c r="F22" s="128"/>
    </row>
    <row r="23" spans="1:6" x14ac:dyDescent="0.2">
      <c r="A23" s="135" t="s">
        <v>427</v>
      </c>
      <c r="B23" s="131" t="s">
        <v>54</v>
      </c>
      <c r="C23" s="128"/>
      <c r="D23" s="128"/>
      <c r="E23" s="128"/>
      <c r="F23" s="128"/>
    </row>
    <row r="24" spans="1:6" x14ac:dyDescent="0.2">
      <c r="A24" s="135" t="s">
        <v>428</v>
      </c>
      <c r="B24" s="131" t="s">
        <v>55</v>
      </c>
      <c r="C24" s="128"/>
      <c r="D24" s="128"/>
      <c r="E24" s="128"/>
      <c r="F24" s="128"/>
    </row>
    <row r="25" spans="1:6" x14ac:dyDescent="0.2">
      <c r="A25" s="130"/>
      <c r="B25" s="131"/>
      <c r="C25" s="128"/>
      <c r="D25" s="128"/>
      <c r="E25" s="128"/>
      <c r="F25" s="128"/>
    </row>
    <row r="26" spans="1:6" x14ac:dyDescent="0.2">
      <c r="A26" s="126" t="s">
        <v>43</v>
      </c>
      <c r="B26" s="127"/>
      <c r="C26" s="128"/>
      <c r="D26" s="128"/>
      <c r="E26" s="128"/>
      <c r="F26" s="128"/>
    </row>
    <row r="27" spans="1:6" x14ac:dyDescent="0.2">
      <c r="A27" s="130" t="s">
        <v>429</v>
      </c>
      <c r="B27" s="131"/>
      <c r="C27" s="128"/>
      <c r="D27" s="128"/>
      <c r="E27" s="128"/>
      <c r="F27" s="128"/>
    </row>
    <row r="28" spans="1:6" x14ac:dyDescent="0.2">
      <c r="A28" s="135" t="s">
        <v>430</v>
      </c>
      <c r="B28" s="131" t="s">
        <v>32</v>
      </c>
      <c r="C28" s="128"/>
      <c r="D28" s="128"/>
      <c r="E28" s="128"/>
      <c r="F28" s="128"/>
    </row>
    <row r="29" spans="1:6" x14ac:dyDescent="0.2">
      <c r="A29" s="133" t="s">
        <v>431</v>
      </c>
      <c r="B29" s="131" t="s">
        <v>34</v>
      </c>
      <c r="C29" s="128"/>
      <c r="D29" s="128"/>
      <c r="E29" s="128"/>
      <c r="F29" s="128"/>
    </row>
    <row r="30" spans="1:6" ht="25.5" x14ac:dyDescent="0.2">
      <c r="A30" s="133" t="s">
        <v>432</v>
      </c>
      <c r="B30" s="131" t="s">
        <v>56</v>
      </c>
      <c r="C30" s="128"/>
      <c r="D30" s="128"/>
      <c r="E30" s="128"/>
      <c r="F30" s="128"/>
    </row>
    <row r="31" spans="1:6" ht="25.5" x14ac:dyDescent="0.2">
      <c r="A31" s="133" t="s">
        <v>433</v>
      </c>
      <c r="B31" s="131" t="s">
        <v>33</v>
      </c>
      <c r="C31" s="128"/>
      <c r="D31" s="128"/>
      <c r="E31" s="128"/>
      <c r="F31" s="128"/>
    </row>
    <row r="32" spans="1:6" x14ac:dyDescent="0.2">
      <c r="A32" s="130"/>
      <c r="B32" s="131"/>
      <c r="C32" s="128"/>
      <c r="D32" s="128"/>
      <c r="E32" s="128"/>
      <c r="F32" s="128"/>
    </row>
    <row r="33" spans="1:6" x14ac:dyDescent="0.2">
      <c r="A33" s="133" t="s">
        <v>434</v>
      </c>
      <c r="B33" s="131" t="s">
        <v>57</v>
      </c>
      <c r="C33" s="128"/>
      <c r="D33" s="128"/>
      <c r="E33" s="128"/>
      <c r="F33" s="128"/>
    </row>
    <row r="34" spans="1:6" x14ac:dyDescent="0.2">
      <c r="A34" s="130"/>
      <c r="B34" s="130"/>
      <c r="C34" s="128"/>
      <c r="D34" s="128"/>
      <c r="E34" s="128"/>
      <c r="F34" s="128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2021-08-27T15:30:24Z</dcterms:modified>
</cp:coreProperties>
</file>