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397AA55-B08C-47FB-8101-43D7236914D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Levelező!$5:$7</definedName>
    <definedName name="_xlnm.Print_Titles" localSheetId="0">Nappali!$5:$7</definedName>
    <definedName name="_xlnm.Print_Area" localSheetId="1">Levelező!$A$1:$S$71</definedName>
    <definedName name="_xlnm.Print_Area" localSheetId="0">Nappali!$A$1:$V$72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4" l="1"/>
  <c r="K16" i="4"/>
  <c r="Q65" i="4" l="1"/>
  <c r="Q56" i="4"/>
  <c r="K70" i="5" l="1"/>
  <c r="M70" i="5"/>
  <c r="L70" i="5"/>
  <c r="N70" i="5"/>
  <c r="N65" i="5" l="1"/>
  <c r="M70" i="4"/>
  <c r="L70" i="4"/>
  <c r="K70" i="4"/>
  <c r="M69" i="4"/>
  <c r="L69" i="4"/>
  <c r="K69" i="4"/>
  <c r="H70" i="5" s="1"/>
  <c r="J70" i="5" l="1"/>
  <c r="I70" i="5"/>
  <c r="N56" i="5"/>
  <c r="L46" i="4"/>
  <c r="K46" i="4"/>
  <c r="L45" i="4"/>
  <c r="K45" i="4"/>
  <c r="L44" i="4"/>
  <c r="K44" i="4"/>
  <c r="L43" i="4"/>
  <c r="K43" i="4"/>
  <c r="L64" i="4"/>
  <c r="K64" i="4"/>
  <c r="L63" i="4"/>
  <c r="K63" i="4"/>
  <c r="L62" i="4"/>
  <c r="K62" i="4"/>
  <c r="L61" i="4"/>
  <c r="K61" i="4"/>
  <c r="L60" i="4"/>
  <c r="K60" i="4"/>
  <c r="L55" i="4"/>
  <c r="K55" i="4"/>
  <c r="L54" i="4"/>
  <c r="K54" i="4"/>
  <c r="L53" i="4"/>
  <c r="K53" i="4"/>
  <c r="L52" i="4"/>
  <c r="K52" i="4"/>
  <c r="L51" i="4"/>
  <c r="K51" i="4"/>
  <c r="H14" i="4" l="1"/>
  <c r="I14" i="4"/>
  <c r="J14" i="4"/>
  <c r="N14" i="4"/>
  <c r="O14" i="4"/>
  <c r="P14" i="4"/>
  <c r="Q14" i="4"/>
  <c r="K8" i="4"/>
  <c r="A38" i="5" l="1"/>
  <c r="A37" i="5"/>
  <c r="L42" i="4" l="1"/>
  <c r="K42" i="4"/>
  <c r="K22" i="4"/>
  <c r="L47" i="4" l="1"/>
  <c r="K30" i="4"/>
  <c r="L30" i="4"/>
  <c r="K31" i="4"/>
  <c r="K32" i="4"/>
  <c r="L32" i="4"/>
  <c r="K33" i="4"/>
  <c r="L33" i="4"/>
  <c r="K34" i="4"/>
  <c r="L34" i="4"/>
  <c r="L29" i="4"/>
  <c r="K29" i="4"/>
  <c r="M13" i="4" l="1"/>
  <c r="M12" i="4"/>
  <c r="L11" i="4"/>
  <c r="M11" i="4"/>
  <c r="M10" i="4"/>
  <c r="L9" i="4"/>
  <c r="M9" i="4"/>
  <c r="M8" i="4"/>
  <c r="K23" i="4"/>
  <c r="L23" i="4"/>
  <c r="K24" i="4"/>
  <c r="L24" i="4"/>
  <c r="K25" i="4"/>
  <c r="L25" i="4"/>
  <c r="K26" i="4"/>
  <c r="L26" i="4"/>
  <c r="K27" i="4"/>
  <c r="L27" i="4"/>
  <c r="L22" i="4"/>
  <c r="K20" i="4"/>
  <c r="L20" i="4"/>
  <c r="K18" i="4"/>
  <c r="K19" i="4"/>
  <c r="K17" i="4"/>
  <c r="L18" i="4"/>
  <c r="L19" i="4"/>
  <c r="L17" i="4"/>
  <c r="L15" i="4"/>
  <c r="K15" i="4"/>
  <c r="M14" i="4" l="1"/>
  <c r="K21" i="4"/>
  <c r="L21" i="4"/>
  <c r="K9" i="4" l="1"/>
  <c r="K10" i="4"/>
  <c r="L10" i="4"/>
  <c r="K11" i="4"/>
  <c r="K12" i="4"/>
  <c r="L12" i="4"/>
  <c r="K13" i="4"/>
  <c r="L13" i="4"/>
  <c r="L8" i="4"/>
  <c r="L14" i="4" l="1"/>
  <c r="K14" i="4"/>
  <c r="M65" i="5" l="1"/>
  <c r="L65" i="5"/>
  <c r="K65" i="5"/>
  <c r="J65" i="5"/>
  <c r="I65" i="5"/>
  <c r="H65" i="5"/>
  <c r="M56" i="5"/>
  <c r="L56" i="5"/>
  <c r="K56" i="5"/>
  <c r="J56" i="5"/>
  <c r="I56" i="5"/>
  <c r="H56" i="5"/>
  <c r="M47" i="5"/>
  <c r="N47" i="5"/>
  <c r="L47" i="5"/>
  <c r="K47" i="5"/>
  <c r="J47" i="5"/>
  <c r="I47" i="5"/>
  <c r="H47" i="5"/>
  <c r="Q71" i="4"/>
  <c r="P71" i="4"/>
  <c r="O71" i="4"/>
  <c r="N71" i="4"/>
  <c r="M71" i="4"/>
  <c r="L71" i="4"/>
  <c r="K71" i="4"/>
  <c r="J71" i="4"/>
  <c r="I71" i="4"/>
  <c r="H71" i="4"/>
  <c r="P65" i="4"/>
  <c r="O65" i="4"/>
  <c r="N65" i="4"/>
  <c r="M65" i="4"/>
  <c r="L65" i="4"/>
  <c r="K65" i="4"/>
  <c r="J65" i="4"/>
  <c r="I65" i="4"/>
  <c r="H65" i="4"/>
  <c r="P56" i="4"/>
  <c r="O56" i="4"/>
  <c r="N56" i="4"/>
  <c r="M56" i="4"/>
  <c r="L56" i="4"/>
  <c r="K56" i="4"/>
  <c r="J56" i="4"/>
  <c r="I56" i="4"/>
  <c r="H56" i="4"/>
  <c r="Q47" i="4"/>
  <c r="P47" i="4"/>
  <c r="O47" i="4"/>
  <c r="N47" i="4"/>
  <c r="M47" i="4"/>
  <c r="K47" i="4"/>
  <c r="J47" i="4"/>
  <c r="I47" i="4"/>
  <c r="H47" i="4"/>
  <c r="M35" i="5" l="1"/>
  <c r="N35" i="5"/>
  <c r="M28" i="5"/>
  <c r="N28" i="5"/>
  <c r="M21" i="5"/>
  <c r="N21" i="5"/>
  <c r="M14" i="5"/>
  <c r="N14" i="5"/>
  <c r="P35" i="4"/>
  <c r="Q35" i="4"/>
  <c r="P28" i="4"/>
  <c r="Q28" i="4"/>
  <c r="P21" i="4"/>
  <c r="Q21" i="4"/>
  <c r="P36" i="4" l="1"/>
  <c r="M36" i="5"/>
  <c r="N36" i="5"/>
  <c r="Q36" i="4"/>
  <c r="K35" i="4"/>
  <c r="L35" i="4"/>
  <c r="M35" i="4"/>
  <c r="N35" i="4"/>
  <c r="K28" i="4"/>
  <c r="L28" i="4"/>
  <c r="M28" i="4"/>
  <c r="N28" i="4"/>
  <c r="M21" i="4"/>
  <c r="N21" i="4"/>
  <c r="O21" i="4"/>
  <c r="K36" i="4" l="1"/>
  <c r="M36" i="4"/>
  <c r="N36" i="4"/>
  <c r="L36" i="4"/>
  <c r="K35" i="5" l="1"/>
  <c r="K28" i="5"/>
  <c r="K21" i="5"/>
  <c r="K14" i="5"/>
  <c r="O35" i="4"/>
  <c r="O28" i="4"/>
  <c r="O36" i="4" l="1"/>
  <c r="K36" i="5"/>
  <c r="I35" i="5"/>
  <c r="J35" i="5"/>
  <c r="L35" i="5"/>
  <c r="H35" i="5"/>
  <c r="I28" i="5"/>
  <c r="J28" i="5"/>
  <c r="L28" i="5"/>
  <c r="H28" i="5"/>
  <c r="I21" i="5"/>
  <c r="J21" i="5"/>
  <c r="L21" i="5"/>
  <c r="H21" i="5"/>
  <c r="I14" i="5"/>
  <c r="J14" i="5"/>
  <c r="L14" i="5"/>
  <c r="H14" i="5"/>
  <c r="L36" i="5" l="1"/>
  <c r="H36" i="5"/>
  <c r="J36" i="5"/>
  <c r="I36" i="5"/>
  <c r="H35" i="4" l="1"/>
  <c r="I35" i="4"/>
  <c r="J35" i="4"/>
  <c r="I28" i="4"/>
  <c r="J28" i="4"/>
  <c r="H28" i="4"/>
  <c r="I21" i="4"/>
  <c r="J21" i="4"/>
  <c r="H21" i="4"/>
  <c r="J36" i="4" l="1"/>
  <c r="I36" i="4"/>
  <c r="H36" i="4"/>
</calcChain>
</file>

<file path=xl/sharedStrings.xml><?xml version="1.0" encoding="utf-8"?>
<sst xmlns="http://schemas.openxmlformats.org/spreadsheetml/2006/main" count="909" uniqueCount="286">
  <si>
    <t>Magyar Agrár- és Élettudományi Egyetem</t>
  </si>
  <si>
    <t>Műszaki Intézet</t>
  </si>
  <si>
    <t>Szak neve:</t>
  </si>
  <si>
    <t xml:space="preserve">Szakfelelős: </t>
  </si>
  <si>
    <t>Szakkoordinátor:</t>
  </si>
  <si>
    <t>Hatályos:</t>
  </si>
  <si>
    <t xml:space="preserve">2021/2022. tanév öszi félévtől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</si>
  <si>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</si>
  <si>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</si>
  <si>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</si>
  <si>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</si>
  <si>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</si>
  <si>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</si>
  <si>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</si>
  <si>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</si>
  <si>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</si>
  <si>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</si>
  <si>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</si>
  <si>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</si>
  <si>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</si>
  <si>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</si>
  <si>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</si>
  <si>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</si>
  <si>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</si>
  <si>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</si>
  <si>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</si>
  <si>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</si>
  <si>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</si>
  <si>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</si>
  <si>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V</t>
  </si>
  <si>
    <t>A</t>
  </si>
  <si>
    <t>Összesen:</t>
  </si>
  <si>
    <t>C</t>
  </si>
  <si>
    <t>B</t>
  </si>
  <si>
    <t>ÖSSZESEN:</t>
  </si>
  <si>
    <t>SPECIALIZÁCIÓK TÁRGYAI</t>
  </si>
  <si>
    <t>Instructor code</t>
  </si>
  <si>
    <t>Theoretical</t>
  </si>
  <si>
    <t>Practical</t>
  </si>
  <si>
    <t>Field practice (days)</t>
  </si>
  <si>
    <t>Block education</t>
  </si>
  <si>
    <t>Obligatory</t>
  </si>
  <si>
    <t>Optional</t>
  </si>
  <si>
    <t>Elective</t>
  </si>
  <si>
    <t>Levelező munkarend</t>
  </si>
  <si>
    <t>Tárgykód</t>
  </si>
  <si>
    <t>Ea</t>
  </si>
  <si>
    <t>ÖSSSZESEN:</t>
  </si>
  <si>
    <t>Rövidítés vagy adattípus neve</t>
  </si>
  <si>
    <t>Angol nyelvű megfelelője</t>
  </si>
  <si>
    <t>Heti és féléves óraszám rövidítések:</t>
  </si>
  <si>
    <t>Labor</t>
  </si>
  <si>
    <t>Field practice (ours)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</si>
  <si>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</si>
  <si>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</si>
  <si>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</si>
  <si>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</si>
  <si>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</si>
  <si>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</si>
  <si>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</si>
  <si>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</si>
  <si>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</si>
  <si>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</si>
  <si>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</si>
  <si>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</si>
  <si>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</si>
  <si>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</si>
  <si>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 xml:space="preserve">Mandatory choice </t>
  </si>
  <si>
    <t>Műszaki-gazdasági matematika</t>
  </si>
  <si>
    <t>Vezetői gazdaságtan</t>
  </si>
  <si>
    <t>Környezetvédelem és biológiai alapjai</t>
  </si>
  <si>
    <t>Innováció- és stratégiamenedzsment</t>
  </si>
  <si>
    <t>Műszaki termelésmenedzsment</t>
  </si>
  <si>
    <t>Anyagmozgatás</t>
  </si>
  <si>
    <t>Járműtechnika</t>
  </si>
  <si>
    <t>Diplomakészítési gyakorlat</t>
  </si>
  <si>
    <t>Alkalmazott fizika</t>
  </si>
  <si>
    <t>Projektmenedzsment specializáció</t>
  </si>
  <si>
    <t>Műszaki projekttervezés</t>
  </si>
  <si>
    <t>Pályázatírás</t>
  </si>
  <si>
    <t>A 4. félévben 8 hetes diplomakészítési gyakorlat, 320 óra kiméretben</t>
  </si>
  <si>
    <t>Gépipari minőségbiztosítás</t>
  </si>
  <si>
    <t>Ipari marketing</t>
  </si>
  <si>
    <t>Mezőgazdasági technológiák</t>
  </si>
  <si>
    <t>Mezőgazdasági gépek</t>
  </si>
  <si>
    <t>Gépek és rendszerek üzemeltetése</t>
  </si>
  <si>
    <t>Termelés és minőségmenedzsment specializáció</t>
  </si>
  <si>
    <t>Agrobiznisz specializáció</t>
  </si>
  <si>
    <t>Menedzsment műszakiaknak</t>
  </si>
  <si>
    <t>K</t>
  </si>
  <si>
    <t>Kötelezően választott tárgy</t>
  </si>
  <si>
    <t>Diplomatervezés 1.</t>
  </si>
  <si>
    <t>Diplomatervezés 2.</t>
  </si>
  <si>
    <t>Műszaki menedzser mesterképzési szak (MSc) (nappali munkarend)</t>
  </si>
  <si>
    <t>Minőségmenedzsment módszerek</t>
  </si>
  <si>
    <t>Számítógéppel támogatott projektmenedzsment</t>
  </si>
  <si>
    <t>Termelésirányítási rendszerek</t>
  </si>
  <si>
    <t>Adatbázis-kezelés</t>
  </si>
  <si>
    <t>Database mangement</t>
  </si>
  <si>
    <t>Orova Lászlóné</t>
  </si>
  <si>
    <t>GNBQV7</t>
  </si>
  <si>
    <t>Vehicle Technology</t>
  </si>
  <si>
    <t>FJZ562</t>
  </si>
  <si>
    <t>Quality Assurance in Industry</t>
  </si>
  <si>
    <t>Anyagok és technológiák</t>
  </si>
  <si>
    <t>Materials and technologies</t>
  </si>
  <si>
    <t>Daróczi Miklós</t>
  </si>
  <si>
    <t>Medina Viktor</t>
  </si>
  <si>
    <t>Peszeki Zoltán</t>
  </si>
  <si>
    <t>Seres István</t>
  </si>
  <si>
    <t>Szentpétery Zsolt</t>
  </si>
  <si>
    <t>Ugrósdy György</t>
  </si>
  <si>
    <t>Mozsgai Katalin</t>
  </si>
  <si>
    <t>Husti István</t>
  </si>
  <si>
    <t>Magó László</t>
  </si>
  <si>
    <t>Kiss Péter</t>
  </si>
  <si>
    <t>Specializáció-felelős: Daróczi Miklós</t>
  </si>
  <si>
    <t>Kalácska Gábor</t>
  </si>
  <si>
    <t>Bense László</t>
  </si>
  <si>
    <t>Bártfai Zoltán</t>
  </si>
  <si>
    <t>Szakál Zoltán</t>
  </si>
  <si>
    <t>Management economics</t>
  </si>
  <si>
    <t>Applied physics</t>
  </si>
  <si>
    <t>Specialization subject</t>
  </si>
  <si>
    <t>Enterprise management systems</t>
  </si>
  <si>
    <t>Innovation and strategy management</t>
  </si>
  <si>
    <t>Optional "C" subject</t>
  </si>
  <si>
    <t>Material handling</t>
  </si>
  <si>
    <t>Module project task</t>
  </si>
  <si>
    <t>Modul projekt feladat</t>
  </si>
  <si>
    <t>Diploma preparation practice</t>
  </si>
  <si>
    <t>Computer aided project management</t>
  </si>
  <si>
    <t>Application writing</t>
  </si>
  <si>
    <t>Quality management methods</t>
  </si>
  <si>
    <t>Industrial marketing</t>
  </si>
  <si>
    <t>Agricultural technologies</t>
  </si>
  <si>
    <t>Agricultural machinery</t>
  </si>
  <si>
    <t>Operation of machines and systems</t>
  </si>
  <si>
    <t>Means of production trade</t>
  </si>
  <si>
    <t>Management for engineers</t>
  </si>
  <si>
    <t>Mandatory choice</t>
  </si>
  <si>
    <t>Mobilitási ablak lazán definiált: Diplomatervezés I. + 2 szabadon választható "C" tárgy</t>
  </si>
  <si>
    <t>I42CH5</t>
  </si>
  <si>
    <t>Mérnöki tervezés és fejlesztés</t>
  </si>
  <si>
    <t>Engineering design and development</t>
  </si>
  <si>
    <t>Szabó István</t>
  </si>
  <si>
    <t>OPJ712</t>
  </si>
  <si>
    <t>PHW3X9</t>
  </si>
  <si>
    <t>D2OK1Z</t>
  </si>
  <si>
    <t>FS0RYH</t>
  </si>
  <si>
    <t>Z3REQV</t>
  </si>
  <si>
    <t>MJUFX2</t>
  </si>
  <si>
    <t>YXW65D</t>
  </si>
  <si>
    <t>PINQYS</t>
  </si>
  <si>
    <t>Műszaki logisztika</t>
  </si>
  <si>
    <t>Engineering logistics</t>
  </si>
  <si>
    <t>Engineering project planning</t>
  </si>
  <si>
    <t>Engineering-economic mathematics</t>
  </si>
  <si>
    <t>SSTNRG</t>
  </si>
  <si>
    <t>GEQDG3</t>
  </si>
  <si>
    <t>ABV3XQ</t>
  </si>
  <si>
    <t>RKUWOV</t>
  </si>
  <si>
    <t>EIURDH</t>
  </si>
  <si>
    <t>PZEVRM</t>
  </si>
  <si>
    <t>Veres Antal</t>
  </si>
  <si>
    <t>Műszaki projektmenedzsment</t>
  </si>
  <si>
    <t>Engineering project management</t>
  </si>
  <si>
    <t>Engineering production management</t>
  </si>
  <si>
    <t>Advanced engineering project management</t>
  </si>
  <si>
    <t>Haladó műszaki projektmenedzsment</t>
  </si>
  <si>
    <t>Environmental protection and basic biology</t>
  </si>
  <si>
    <t>-</t>
  </si>
  <si>
    <t>Gödöllő (SZI)</t>
  </si>
  <si>
    <t>Diploma Thesis 1</t>
  </si>
  <si>
    <t>Diploma Thesis 2</t>
  </si>
  <si>
    <t>Specializáció-felelős: Medina Viktor</t>
  </si>
  <si>
    <t>Specializáció-felelős: Magó László</t>
  </si>
  <si>
    <t>nem</t>
  </si>
  <si>
    <t>Daróczi Miklós (Szent István Campus)</t>
  </si>
  <si>
    <t>Operációkutatás és alkalmazásai</t>
  </si>
  <si>
    <t xml:space="preserve">Operations research and applications </t>
  </si>
  <si>
    <t/>
  </si>
  <si>
    <t>Műszaki menedzser mesterképzési szak (MSc) (levelező munkarend)</t>
  </si>
  <si>
    <t>MUSZK007N</t>
  </si>
  <si>
    <t>MATER002N</t>
  </si>
  <si>
    <t>MUSZK278N</t>
  </si>
  <si>
    <t>MATER040N</t>
  </si>
  <si>
    <t>MUSZK390N</t>
  </si>
  <si>
    <t>M-GOD-N-HU-TCS-MUMEN-KÖTVÁL</t>
  </si>
  <si>
    <t>MUSZK169N</t>
  </si>
  <si>
    <t>MUSZK196N</t>
  </si>
  <si>
    <t>MUSZK280N</t>
  </si>
  <si>
    <t>MATER043N</t>
  </si>
  <si>
    <t>MATE-001-SZAB-C</t>
  </si>
  <si>
    <t>M-GOD-N-HU-MUMEN</t>
  </si>
  <si>
    <t>MUSZK026N</t>
  </si>
  <si>
    <t>MUSZK054N</t>
  </si>
  <si>
    <t>MUSZK261N</t>
  </si>
  <si>
    <t>MUSZK377N</t>
  </si>
  <si>
    <t>MATE-001-SPEC</t>
  </si>
  <si>
    <t>MUSZK180N</t>
  </si>
  <si>
    <t>MUSZK055N</t>
  </si>
  <si>
    <t>MUSZK046N</t>
  </si>
  <si>
    <t>MUSZK245N</t>
  </si>
  <si>
    <t>MUSZK251N</t>
  </si>
  <si>
    <t>MUSZK132N</t>
  </si>
  <si>
    <t>MUSZK175N</t>
  </si>
  <si>
    <t>MUSZK379N</t>
  </si>
  <si>
    <t>MUSZK027N</t>
  </si>
  <si>
    <t>MUSZK229N</t>
  </si>
  <si>
    <t>MUSZK279N</t>
  </si>
  <si>
    <t>MUSZK358N</t>
  </si>
  <si>
    <t>MUSZK152N</t>
  </si>
  <si>
    <t>MUSZK259N</t>
  </si>
  <si>
    <t>MUSZK294N</t>
  </si>
  <si>
    <t>MUSZK240N</t>
  </si>
  <si>
    <t>MUSZK274N</t>
  </si>
  <si>
    <t>MUSZK141N</t>
  </si>
  <si>
    <t>M-GOD-L-HU-TCS-MUMEN-KÖTVÁL</t>
  </si>
  <si>
    <t>MUSZK027L</t>
  </si>
  <si>
    <t>MUSZK229L</t>
  </si>
  <si>
    <t>M-GOD-L-HU-MUMEN</t>
  </si>
  <si>
    <t>MUSZK007L</t>
  </si>
  <si>
    <t>MATER002L</t>
  </si>
  <si>
    <t>MUSZK278L</t>
  </si>
  <si>
    <t>MATER040L</t>
  </si>
  <si>
    <t>MUSZK390L</t>
  </si>
  <si>
    <t>MUSZK169L</t>
  </si>
  <si>
    <t>MUSZK196L</t>
  </si>
  <si>
    <t>MUSZK280L</t>
  </si>
  <si>
    <t>MATER043L</t>
  </si>
  <si>
    <t xml:space="preserve"> Optional subject</t>
  </si>
  <si>
    <t xml:space="preserve"> Szabadon választható "C" tárgy</t>
  </si>
  <si>
    <t>MUSZK026L</t>
  </si>
  <si>
    <t>MUSZK054L</t>
  </si>
  <si>
    <t>MUSZK261L</t>
  </si>
  <si>
    <t>MUSZK377L</t>
  </si>
  <si>
    <t>MUSZK180L</t>
  </si>
  <si>
    <t>MUSZK055L</t>
  </si>
  <si>
    <t>MUSZK046L</t>
  </si>
  <si>
    <t>MUSZK279L</t>
  </si>
  <si>
    <t>MUSZK358L</t>
  </si>
  <si>
    <t>MUSZK152L</t>
  </si>
  <si>
    <t>MUSZK259L</t>
  </si>
  <si>
    <t>MUSZK294L</t>
  </si>
  <si>
    <t>MUSZK240L</t>
  </si>
  <si>
    <t>MUSZK274L</t>
  </si>
  <si>
    <t>MUSZK141L</t>
  </si>
  <si>
    <t>MUSZK175L</t>
  </si>
  <si>
    <t>MUSZK251L</t>
  </si>
  <si>
    <t>MUSZK132L</t>
  </si>
  <si>
    <t>MUSZK379L</t>
  </si>
  <si>
    <t>MUSZK245L</t>
  </si>
  <si>
    <t>Termelőeszköz-kereskedelem</t>
  </si>
  <si>
    <t xml:space="preserve"> Választott specializáció szerinti tárgy(ak)</t>
  </si>
  <si>
    <t>Képzési helyek: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</si>
  <si>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</si>
  <si>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</si>
  <si>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</si>
  <si>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</si>
  <si>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</si>
  <si>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</si>
  <si>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</si>
  <si>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</si>
  <si>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</si>
  <si>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</si>
  <si>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</si>
  <si>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</si>
  <si>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</si>
  <si>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</si>
  <si>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</si>
  <si>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</si>
  <si>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</si>
  <si>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</si>
  <si>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</si>
  <si>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</si>
  <si>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</si>
  <si>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</si>
  <si>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M-GOD-N-HU-MUMEN-PMG</t>
  </si>
  <si>
    <t>M-GOD-L-HU-MUMEN-PMG</t>
  </si>
  <si>
    <t>M-GOD-L-HU-MUMEN-TMM</t>
  </si>
  <si>
    <t>M-GOD-N-HU-MUMEN-TMM</t>
  </si>
  <si>
    <t>M-GOD-N-HU-MUMEN-ABI</t>
  </si>
  <si>
    <t>M-GOD-L-HU-MUMEN-ABI</t>
  </si>
  <si>
    <t>GYJ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</si>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</sst>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4" fillId="0" borderId="0"/>
  </cellStyleXfs>
  <cellXfs count="169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/>
    </xf>
    <xf numFmtId="1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/>
    </xf>
    <xf numFmtId="1" fontId="6" fillId="5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4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1" fontId="6" fillId="0" borderId="5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5C60E7FE-307D-4F30-82A4-2797A6505FC8}"/>
    <cellStyle name="Normál 4" xfId="3" xr:uid="{4F25DB61-9C57-4E76-9F92-9AE32BA11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7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view="pageBreakPreview" zoomScaleNormal="115" zoomScaleSheetLayoutView="100" workbookViewId="0">
      <pane ySplit="7" topLeftCell="A8" activePane="bottomLeft" state="frozen"/>
      <selection pane="bottomLeft" activeCell="E9" sqref="E9"/>
    </sheetView>
  </sheetViews>
  <sheetFormatPr defaultColWidth="8.85546875" defaultRowHeight="12" x14ac:dyDescent="0.2"/>
  <cols>
    <col min="1" max="1" width="18.7109375" style="3" customWidth="1"/>
    <col min="2" max="2" width="6.7109375" style="2" customWidth="1"/>
    <col min="3" max="3" width="12.42578125" style="3" customWidth="1"/>
    <col min="4" max="4" width="22.7109375" style="4" customWidth="1"/>
    <col min="5" max="5" width="18.28515625" style="4" customWidth="1"/>
    <col min="6" max="6" width="15.7109375" style="4" customWidth="1"/>
    <col min="7" max="7" width="8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4.85546875" style="10" customWidth="1"/>
    <col min="22" max="22" width="11.8554687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0</v>
      </c>
      <c r="I1" s="18" t="s">
        <v>4</v>
      </c>
      <c r="J1" s="18"/>
      <c r="K1" s="10"/>
      <c r="L1" s="105" t="s">
        <v>171</v>
      </c>
    </row>
    <row r="2" spans="1:22" ht="12" customHeight="1" x14ac:dyDescent="0.2">
      <c r="A2" s="1" t="s">
        <v>1</v>
      </c>
      <c r="I2" s="18" t="s">
        <v>255</v>
      </c>
      <c r="J2" s="127"/>
      <c r="K2" s="10"/>
      <c r="L2" s="105" t="s">
        <v>172</v>
      </c>
    </row>
    <row r="3" spans="1:22" x14ac:dyDescent="0.2">
      <c r="A3" s="11" t="s">
        <v>2</v>
      </c>
      <c r="B3" s="11"/>
      <c r="C3" s="104" t="s">
        <v>93</v>
      </c>
      <c r="D3" s="10"/>
      <c r="E3" s="10"/>
      <c r="F3" s="12"/>
      <c r="G3" s="13"/>
      <c r="H3" s="13"/>
      <c r="I3" s="20" t="s">
        <v>5</v>
      </c>
      <c r="J3" s="21"/>
      <c r="K3" s="10"/>
      <c r="L3" s="92" t="s">
        <v>6</v>
      </c>
      <c r="M3" s="13"/>
      <c r="N3" s="13"/>
      <c r="O3" s="92"/>
      <c r="P3" s="92"/>
      <c r="Q3" s="15"/>
      <c r="R3" s="16"/>
      <c r="S3" s="16"/>
      <c r="T3" s="16"/>
      <c r="U3" s="17"/>
      <c r="V3" s="17"/>
    </row>
    <row r="4" spans="1:22" x14ac:dyDescent="0.2">
      <c r="A4" s="18" t="s">
        <v>3</v>
      </c>
      <c r="B4" s="18"/>
      <c r="C4" s="105" t="s">
        <v>178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23"/>
      <c r="B5" s="125"/>
      <c r="C5" s="24"/>
      <c r="F5" s="26"/>
      <c r="G5" s="27"/>
      <c r="H5" s="142" t="s">
        <v>7</v>
      </c>
      <c r="I5" s="142"/>
      <c r="J5" s="142"/>
      <c r="K5" s="142"/>
      <c r="L5" s="142"/>
      <c r="M5" s="142"/>
      <c r="N5" s="142"/>
      <c r="O5" s="142"/>
      <c r="P5" s="142"/>
      <c r="Q5" s="15"/>
      <c r="R5" s="28"/>
      <c r="S5" s="28"/>
      <c r="T5" s="28"/>
    </row>
    <row r="6" spans="1:22" x14ac:dyDescent="0.2">
      <c r="A6" s="23"/>
      <c r="B6" s="91"/>
      <c r="C6" s="24"/>
      <c r="D6" s="25"/>
      <c r="E6" s="25"/>
      <c r="F6" s="25"/>
      <c r="G6" s="29"/>
      <c r="H6" s="139" t="s">
        <v>8</v>
      </c>
      <c r="I6" s="139"/>
      <c r="J6" s="139"/>
      <c r="K6" s="139" t="s">
        <v>9</v>
      </c>
      <c r="L6" s="139"/>
      <c r="M6" s="139"/>
      <c r="N6" s="139"/>
      <c r="O6" s="139"/>
      <c r="P6" s="139"/>
      <c r="Q6" s="15"/>
      <c r="R6" s="16"/>
      <c r="S6" s="16"/>
      <c r="T6" s="16"/>
    </row>
    <row r="7" spans="1:22" s="36" customFormat="1" ht="36" x14ac:dyDescent="0.25">
      <c r="A7" s="30" t="s">
        <v>10</v>
      </c>
      <c r="B7" s="31" t="s">
        <v>11</v>
      </c>
      <c r="C7" s="30" t="s">
        <v>12</v>
      </c>
      <c r="D7" s="32" t="s">
        <v>13</v>
      </c>
      <c r="E7" s="32" t="s">
        <v>14</v>
      </c>
      <c r="F7" s="32" t="s">
        <v>15</v>
      </c>
      <c r="G7" s="33" t="s">
        <v>16</v>
      </c>
      <c r="H7" s="31" t="s">
        <v>17</v>
      </c>
      <c r="I7" s="31" t="s">
        <v>18</v>
      </c>
      <c r="J7" s="31" t="s">
        <v>19</v>
      </c>
      <c r="K7" s="31" t="s">
        <v>17</v>
      </c>
      <c r="L7" s="31" t="s">
        <v>18</v>
      </c>
      <c r="M7" s="31" t="s">
        <v>19</v>
      </c>
      <c r="N7" s="31" t="s">
        <v>20</v>
      </c>
      <c r="O7" s="34" t="s">
        <v>21</v>
      </c>
      <c r="P7" s="34" t="s">
        <v>22</v>
      </c>
      <c r="Q7" s="31" t="s">
        <v>23</v>
      </c>
      <c r="R7" s="33" t="s">
        <v>24</v>
      </c>
      <c r="S7" s="33" t="s">
        <v>25</v>
      </c>
      <c r="T7" s="33" t="s">
        <v>26</v>
      </c>
      <c r="U7" s="35" t="s">
        <v>27</v>
      </c>
      <c r="V7" s="33" t="s">
        <v>28</v>
      </c>
    </row>
    <row r="8" spans="1:22" s="98" customFormat="1" ht="24" x14ac:dyDescent="0.25">
      <c r="A8" s="126" t="s">
        <v>194</v>
      </c>
      <c r="B8" s="95">
        <v>1</v>
      </c>
      <c r="C8" s="106" t="s">
        <v>183</v>
      </c>
      <c r="D8" s="106" t="s">
        <v>97</v>
      </c>
      <c r="E8" s="106" t="s">
        <v>98</v>
      </c>
      <c r="F8" s="106" t="s">
        <v>99</v>
      </c>
      <c r="G8" s="96" t="s">
        <v>100</v>
      </c>
      <c r="H8" s="94">
        <v>2</v>
      </c>
      <c r="I8" s="97">
        <v>0</v>
      </c>
      <c r="J8" s="97">
        <v>2</v>
      </c>
      <c r="K8" s="95">
        <f t="shared" ref="K8:M13" si="0">H8*13</f>
        <v>26</v>
      </c>
      <c r="L8" s="95">
        <f t="shared" si="0"/>
        <v>0</v>
      </c>
      <c r="M8" s="95">
        <f t="shared" si="0"/>
        <v>26</v>
      </c>
      <c r="N8" s="94">
        <v>0</v>
      </c>
      <c r="O8" s="94">
        <v>0</v>
      </c>
      <c r="P8" s="94">
        <v>0</v>
      </c>
      <c r="Q8" s="94">
        <v>5</v>
      </c>
      <c r="R8" s="94" t="s">
        <v>284</v>
      </c>
      <c r="S8" s="97" t="s">
        <v>30</v>
      </c>
      <c r="T8" s="97" t="s">
        <v>177</v>
      </c>
      <c r="U8" s="124"/>
      <c r="V8" s="124"/>
    </row>
    <row r="9" spans="1:22" s="98" customFormat="1" ht="36" x14ac:dyDescent="0.25">
      <c r="A9" s="126" t="s">
        <v>194</v>
      </c>
      <c r="B9" s="95">
        <v>1</v>
      </c>
      <c r="C9" s="106" t="s">
        <v>186</v>
      </c>
      <c r="D9" s="106" t="s">
        <v>68</v>
      </c>
      <c r="E9" s="106" t="s">
        <v>157</v>
      </c>
      <c r="F9" s="106" t="s">
        <v>164</v>
      </c>
      <c r="G9" s="96" t="s">
        <v>163</v>
      </c>
      <c r="H9" s="94">
        <v>3</v>
      </c>
      <c r="I9" s="97">
        <v>2</v>
      </c>
      <c r="J9" s="97">
        <v>0</v>
      </c>
      <c r="K9" s="95">
        <f t="shared" si="0"/>
        <v>39</v>
      </c>
      <c r="L9" s="95">
        <f t="shared" si="0"/>
        <v>26</v>
      </c>
      <c r="M9" s="95">
        <f t="shared" si="0"/>
        <v>0</v>
      </c>
      <c r="N9" s="94">
        <v>0</v>
      </c>
      <c r="O9" s="94">
        <v>0</v>
      </c>
      <c r="P9" s="94">
        <v>0</v>
      </c>
      <c r="Q9" s="94">
        <v>6</v>
      </c>
      <c r="R9" s="94" t="s">
        <v>29</v>
      </c>
      <c r="S9" s="97" t="s">
        <v>30</v>
      </c>
      <c r="T9" s="97" t="s">
        <v>177</v>
      </c>
      <c r="U9" s="124"/>
      <c r="V9" s="124"/>
    </row>
    <row r="10" spans="1:22" s="98" customFormat="1" ht="24" x14ac:dyDescent="0.25">
      <c r="A10" s="126" t="s">
        <v>194</v>
      </c>
      <c r="B10" s="95">
        <v>1</v>
      </c>
      <c r="C10" s="106" t="s">
        <v>185</v>
      </c>
      <c r="D10" s="106" t="s">
        <v>165</v>
      </c>
      <c r="E10" s="106" t="s">
        <v>166</v>
      </c>
      <c r="F10" s="106" t="s">
        <v>106</v>
      </c>
      <c r="G10" s="96" t="s">
        <v>142</v>
      </c>
      <c r="H10" s="94">
        <v>2</v>
      </c>
      <c r="I10" s="97">
        <v>1</v>
      </c>
      <c r="J10" s="97">
        <v>0</v>
      </c>
      <c r="K10" s="95">
        <f t="shared" si="0"/>
        <v>26</v>
      </c>
      <c r="L10" s="95">
        <f t="shared" si="0"/>
        <v>13</v>
      </c>
      <c r="M10" s="95">
        <f t="shared" si="0"/>
        <v>0</v>
      </c>
      <c r="N10" s="94">
        <v>0</v>
      </c>
      <c r="O10" s="94">
        <v>0</v>
      </c>
      <c r="P10" s="94">
        <v>0</v>
      </c>
      <c r="Q10" s="94">
        <v>4</v>
      </c>
      <c r="R10" s="94" t="s">
        <v>284</v>
      </c>
      <c r="S10" s="97" t="s">
        <v>30</v>
      </c>
      <c r="T10" s="97" t="s">
        <v>177</v>
      </c>
      <c r="U10" s="124"/>
      <c r="V10" s="124"/>
    </row>
    <row r="11" spans="1:22" s="98" customFormat="1" ht="24" x14ac:dyDescent="0.2">
      <c r="A11" s="126" t="s">
        <v>194</v>
      </c>
      <c r="B11" s="95">
        <v>1</v>
      </c>
      <c r="C11" s="106" t="s">
        <v>187</v>
      </c>
      <c r="D11" s="106" t="s">
        <v>69</v>
      </c>
      <c r="E11" s="106" t="s">
        <v>121</v>
      </c>
      <c r="F11" s="106" t="s">
        <v>108</v>
      </c>
      <c r="G11" s="103" t="s">
        <v>147</v>
      </c>
      <c r="H11" s="94">
        <v>3</v>
      </c>
      <c r="I11" s="97">
        <v>2</v>
      </c>
      <c r="J11" s="97">
        <v>0</v>
      </c>
      <c r="K11" s="95">
        <f t="shared" si="0"/>
        <v>39</v>
      </c>
      <c r="L11" s="95">
        <f t="shared" si="0"/>
        <v>26</v>
      </c>
      <c r="M11" s="95">
        <f t="shared" si="0"/>
        <v>0</v>
      </c>
      <c r="N11" s="94">
        <v>0</v>
      </c>
      <c r="O11" s="94">
        <v>0</v>
      </c>
      <c r="P11" s="94">
        <v>0</v>
      </c>
      <c r="Q11" s="94">
        <v>6</v>
      </c>
      <c r="R11" s="94" t="s">
        <v>284</v>
      </c>
      <c r="S11" s="97" t="s">
        <v>30</v>
      </c>
      <c r="T11" s="97" t="s">
        <v>177</v>
      </c>
      <c r="U11" s="124"/>
      <c r="V11" s="124"/>
    </row>
    <row r="12" spans="1:22" s="98" customFormat="1" ht="36" x14ac:dyDescent="0.25">
      <c r="A12" s="126" t="s">
        <v>194</v>
      </c>
      <c r="B12" s="95">
        <v>1</v>
      </c>
      <c r="C12" s="106" t="s">
        <v>188</v>
      </c>
      <c r="D12" s="106" t="s">
        <v>90</v>
      </c>
      <c r="E12" s="106" t="s">
        <v>140</v>
      </c>
      <c r="F12" s="106"/>
      <c r="G12" s="96"/>
      <c r="H12" s="94">
        <v>2</v>
      </c>
      <c r="I12" s="97">
        <v>2</v>
      </c>
      <c r="J12" s="97">
        <v>0</v>
      </c>
      <c r="K12" s="95">
        <f t="shared" si="0"/>
        <v>26</v>
      </c>
      <c r="L12" s="95">
        <f t="shared" si="0"/>
        <v>26</v>
      </c>
      <c r="M12" s="95">
        <f t="shared" si="0"/>
        <v>0</v>
      </c>
      <c r="N12" s="94">
        <v>0</v>
      </c>
      <c r="O12" s="94">
        <v>0</v>
      </c>
      <c r="P12" s="94">
        <v>0</v>
      </c>
      <c r="Q12" s="94">
        <v>4</v>
      </c>
      <c r="R12" s="94" t="s">
        <v>29</v>
      </c>
      <c r="S12" s="97" t="s">
        <v>89</v>
      </c>
      <c r="T12" s="97" t="s">
        <v>177</v>
      </c>
      <c r="U12" s="124"/>
      <c r="V12" s="124"/>
    </row>
    <row r="13" spans="1:22" s="98" customFormat="1" ht="24" x14ac:dyDescent="0.2">
      <c r="A13" s="126" t="s">
        <v>194</v>
      </c>
      <c r="B13" s="95">
        <v>1</v>
      </c>
      <c r="C13" s="106" t="s">
        <v>184</v>
      </c>
      <c r="D13" s="106" t="s">
        <v>76</v>
      </c>
      <c r="E13" s="106" t="s">
        <v>122</v>
      </c>
      <c r="F13" s="106" t="s">
        <v>109</v>
      </c>
      <c r="G13" s="103" t="s">
        <v>148</v>
      </c>
      <c r="H13" s="94">
        <v>2</v>
      </c>
      <c r="I13" s="97">
        <v>1</v>
      </c>
      <c r="J13" s="97">
        <v>0</v>
      </c>
      <c r="K13" s="95">
        <f t="shared" si="0"/>
        <v>26</v>
      </c>
      <c r="L13" s="95">
        <f t="shared" si="0"/>
        <v>13</v>
      </c>
      <c r="M13" s="95">
        <f t="shared" si="0"/>
        <v>0</v>
      </c>
      <c r="N13" s="94"/>
      <c r="O13" s="94"/>
      <c r="P13" s="94"/>
      <c r="Q13" s="94">
        <v>3</v>
      </c>
      <c r="R13" s="94" t="s">
        <v>284</v>
      </c>
      <c r="S13" s="97" t="s">
        <v>30</v>
      </c>
      <c r="T13" s="97" t="s">
        <v>177</v>
      </c>
      <c r="U13" s="124"/>
      <c r="V13" s="124"/>
    </row>
    <row r="14" spans="1:22" s="98" customFormat="1" x14ac:dyDescent="0.25">
      <c r="A14" s="143" t="s">
        <v>31</v>
      </c>
      <c r="B14" s="146"/>
      <c r="C14" s="146"/>
      <c r="D14" s="146"/>
      <c r="E14" s="146"/>
      <c r="F14" s="146"/>
      <c r="G14" s="147"/>
      <c r="H14" s="41">
        <f t="shared" ref="H14:Q14" si="1">SUM(H8:H13)</f>
        <v>14</v>
      </c>
      <c r="I14" s="41">
        <f t="shared" si="1"/>
        <v>8</v>
      </c>
      <c r="J14" s="41">
        <f t="shared" si="1"/>
        <v>2</v>
      </c>
      <c r="K14" s="78">
        <f t="shared" si="1"/>
        <v>182</v>
      </c>
      <c r="L14" s="78">
        <f t="shared" si="1"/>
        <v>104</v>
      </c>
      <c r="M14" s="78">
        <f t="shared" si="1"/>
        <v>26</v>
      </c>
      <c r="N14" s="78">
        <f t="shared" si="1"/>
        <v>0</v>
      </c>
      <c r="O14" s="78">
        <f t="shared" si="1"/>
        <v>0</v>
      </c>
      <c r="P14" s="78">
        <f t="shared" si="1"/>
        <v>0</v>
      </c>
      <c r="Q14" s="78">
        <f t="shared" si="1"/>
        <v>28</v>
      </c>
      <c r="R14" s="42"/>
      <c r="S14" s="42"/>
      <c r="T14" s="42"/>
      <c r="U14" s="122"/>
      <c r="V14" s="122"/>
    </row>
    <row r="15" spans="1:22" s="98" customFormat="1" ht="36" x14ac:dyDescent="0.2">
      <c r="A15" s="126" t="s">
        <v>194</v>
      </c>
      <c r="B15" s="95">
        <v>2</v>
      </c>
      <c r="C15" s="106" t="s">
        <v>190</v>
      </c>
      <c r="D15" s="106" t="s">
        <v>70</v>
      </c>
      <c r="E15" s="106" t="s">
        <v>170</v>
      </c>
      <c r="F15" s="106" t="s">
        <v>110</v>
      </c>
      <c r="G15" s="115" t="s">
        <v>149</v>
      </c>
      <c r="H15" s="94">
        <v>2</v>
      </c>
      <c r="I15" s="97">
        <v>1</v>
      </c>
      <c r="J15" s="97">
        <v>0</v>
      </c>
      <c r="K15" s="95">
        <f t="shared" ref="K15:L20" si="2">H15*13</f>
        <v>26</v>
      </c>
      <c r="L15" s="95">
        <f t="shared" si="2"/>
        <v>13</v>
      </c>
      <c r="M15" s="97">
        <v>0</v>
      </c>
      <c r="N15" s="94">
        <v>0</v>
      </c>
      <c r="O15" s="94">
        <v>0</v>
      </c>
      <c r="P15" s="94">
        <v>0</v>
      </c>
      <c r="Q15" s="94">
        <v>4</v>
      </c>
      <c r="R15" s="94" t="s">
        <v>29</v>
      </c>
      <c r="S15" s="97" t="s">
        <v>30</v>
      </c>
      <c r="T15" s="97" t="s">
        <v>177</v>
      </c>
      <c r="U15" s="106"/>
      <c r="V15" s="124"/>
    </row>
    <row r="16" spans="1:22" s="98" customFormat="1" ht="24" x14ac:dyDescent="0.2">
      <c r="A16" s="126" t="s">
        <v>194</v>
      </c>
      <c r="B16" s="95">
        <v>2</v>
      </c>
      <c r="C16" s="106" t="s">
        <v>192</v>
      </c>
      <c r="D16" s="106" t="s">
        <v>179</v>
      </c>
      <c r="E16" s="106" t="s">
        <v>180</v>
      </c>
      <c r="F16" s="106" t="s">
        <v>111</v>
      </c>
      <c r="G16" s="116" t="s">
        <v>150</v>
      </c>
      <c r="H16" s="94">
        <v>2</v>
      </c>
      <c r="I16" s="97">
        <v>2</v>
      </c>
      <c r="J16" s="97">
        <v>0</v>
      </c>
      <c r="K16" s="95">
        <f t="shared" si="2"/>
        <v>26</v>
      </c>
      <c r="L16" s="95">
        <f t="shared" si="2"/>
        <v>26</v>
      </c>
      <c r="M16" s="97">
        <v>0</v>
      </c>
      <c r="N16" s="94">
        <v>0</v>
      </c>
      <c r="O16" s="94">
        <v>0</v>
      </c>
      <c r="P16" s="94">
        <v>0</v>
      </c>
      <c r="Q16" s="94">
        <v>5</v>
      </c>
      <c r="R16" s="94" t="s">
        <v>284</v>
      </c>
      <c r="S16" s="97" t="s">
        <v>30</v>
      </c>
      <c r="T16" s="97" t="s">
        <v>177</v>
      </c>
      <c r="U16" s="106"/>
      <c r="V16" s="124"/>
    </row>
    <row r="17" spans="1:22" s="98" customFormat="1" ht="36" x14ac:dyDescent="0.2">
      <c r="A17" s="126" t="s">
        <v>194</v>
      </c>
      <c r="B17" s="95">
        <v>2</v>
      </c>
      <c r="C17" s="106" t="s">
        <v>189</v>
      </c>
      <c r="D17" s="106" t="s">
        <v>71</v>
      </c>
      <c r="E17" s="106" t="s">
        <v>125</v>
      </c>
      <c r="F17" s="106" t="s">
        <v>112</v>
      </c>
      <c r="G17" s="115" t="s">
        <v>151</v>
      </c>
      <c r="H17" s="94">
        <v>3</v>
      </c>
      <c r="I17" s="95">
        <v>2</v>
      </c>
      <c r="J17" s="95">
        <v>0</v>
      </c>
      <c r="K17" s="95">
        <f t="shared" si="2"/>
        <v>39</v>
      </c>
      <c r="L17" s="95">
        <f t="shared" si="2"/>
        <v>26</v>
      </c>
      <c r="M17" s="95">
        <v>0</v>
      </c>
      <c r="N17" s="94">
        <v>0</v>
      </c>
      <c r="O17" s="94">
        <v>0</v>
      </c>
      <c r="P17" s="94">
        <v>0</v>
      </c>
      <c r="Q17" s="94">
        <v>6</v>
      </c>
      <c r="R17" s="97" t="s">
        <v>29</v>
      </c>
      <c r="S17" s="97" t="s">
        <v>30</v>
      </c>
      <c r="T17" s="97" t="s">
        <v>177</v>
      </c>
      <c r="U17" s="124"/>
      <c r="V17" s="124"/>
    </row>
    <row r="18" spans="1:22" s="98" customFormat="1" ht="36" x14ac:dyDescent="0.2">
      <c r="A18" s="126" t="s">
        <v>194</v>
      </c>
      <c r="B18" s="95">
        <v>2</v>
      </c>
      <c r="C18" s="106" t="s">
        <v>191</v>
      </c>
      <c r="D18" s="106" t="s">
        <v>72</v>
      </c>
      <c r="E18" s="106" t="s">
        <v>167</v>
      </c>
      <c r="F18" s="106" t="s">
        <v>113</v>
      </c>
      <c r="G18" s="115" t="s">
        <v>152</v>
      </c>
      <c r="H18" s="94">
        <v>3</v>
      </c>
      <c r="I18" s="95">
        <v>2</v>
      </c>
      <c r="J18" s="95">
        <v>0</v>
      </c>
      <c r="K18" s="95">
        <f t="shared" si="2"/>
        <v>39</v>
      </c>
      <c r="L18" s="95">
        <f t="shared" si="2"/>
        <v>26</v>
      </c>
      <c r="M18" s="95">
        <v>0</v>
      </c>
      <c r="N18" s="94">
        <v>0</v>
      </c>
      <c r="O18" s="94">
        <v>0</v>
      </c>
      <c r="P18" s="94">
        <v>0</v>
      </c>
      <c r="Q18" s="94">
        <v>6</v>
      </c>
      <c r="R18" s="94" t="s">
        <v>29</v>
      </c>
      <c r="S18" s="97" t="s">
        <v>30</v>
      </c>
      <c r="T18" s="97" t="s">
        <v>177</v>
      </c>
      <c r="U18" s="106"/>
      <c r="V18" s="124"/>
    </row>
    <row r="19" spans="1:22" s="98" customFormat="1" ht="24" x14ac:dyDescent="0.25">
      <c r="A19" s="126" t="s">
        <v>194</v>
      </c>
      <c r="B19" s="95">
        <v>2</v>
      </c>
      <c r="C19" s="106" t="s">
        <v>193</v>
      </c>
      <c r="D19" s="106" t="s">
        <v>232</v>
      </c>
      <c r="E19" s="106" t="s">
        <v>126</v>
      </c>
      <c r="F19" s="106"/>
      <c r="G19" s="96"/>
      <c r="H19" s="94">
        <v>2</v>
      </c>
      <c r="I19" s="95">
        <v>0</v>
      </c>
      <c r="J19" s="95">
        <v>0</v>
      </c>
      <c r="K19" s="95">
        <f t="shared" si="2"/>
        <v>26</v>
      </c>
      <c r="L19" s="95">
        <f t="shared" si="2"/>
        <v>0</v>
      </c>
      <c r="M19" s="95">
        <v>0</v>
      </c>
      <c r="N19" s="94">
        <v>0</v>
      </c>
      <c r="O19" s="94">
        <v>0</v>
      </c>
      <c r="P19" s="94">
        <v>0</v>
      </c>
      <c r="Q19" s="94">
        <v>3</v>
      </c>
      <c r="R19" s="94"/>
      <c r="S19" s="97" t="s">
        <v>32</v>
      </c>
      <c r="T19" s="97" t="s">
        <v>177</v>
      </c>
      <c r="U19" s="106"/>
      <c r="V19" s="124"/>
    </row>
    <row r="20" spans="1:22" s="98" customFormat="1" ht="24" x14ac:dyDescent="0.25">
      <c r="A20" s="126" t="s">
        <v>194</v>
      </c>
      <c r="B20" s="95">
        <v>2</v>
      </c>
      <c r="C20" s="106" t="s">
        <v>193</v>
      </c>
      <c r="D20" s="106" t="s">
        <v>232</v>
      </c>
      <c r="E20" s="106" t="s">
        <v>126</v>
      </c>
      <c r="F20" s="106"/>
      <c r="G20" s="96"/>
      <c r="H20" s="94">
        <v>2</v>
      </c>
      <c r="I20" s="95">
        <v>0</v>
      </c>
      <c r="J20" s="95">
        <v>0</v>
      </c>
      <c r="K20" s="95">
        <f t="shared" si="2"/>
        <v>26</v>
      </c>
      <c r="L20" s="95">
        <f t="shared" si="2"/>
        <v>0</v>
      </c>
      <c r="M20" s="95">
        <v>0</v>
      </c>
      <c r="N20" s="94">
        <v>0</v>
      </c>
      <c r="O20" s="94">
        <v>0</v>
      </c>
      <c r="P20" s="94">
        <v>0</v>
      </c>
      <c r="Q20" s="94">
        <v>3</v>
      </c>
      <c r="R20" s="94"/>
      <c r="S20" s="97" t="s">
        <v>32</v>
      </c>
      <c r="T20" s="97" t="s">
        <v>177</v>
      </c>
      <c r="U20" s="124"/>
      <c r="V20" s="124"/>
    </row>
    <row r="21" spans="1:22" s="92" customFormat="1" x14ac:dyDescent="0.25">
      <c r="A21" s="143" t="s">
        <v>31</v>
      </c>
      <c r="B21" s="144"/>
      <c r="C21" s="144"/>
      <c r="D21" s="144"/>
      <c r="E21" s="144"/>
      <c r="F21" s="144"/>
      <c r="G21" s="145"/>
      <c r="H21" s="43">
        <f t="shared" ref="H21:Q21" si="3">SUM(H15:H20)</f>
        <v>14</v>
      </c>
      <c r="I21" s="43">
        <f t="shared" si="3"/>
        <v>7</v>
      </c>
      <c r="J21" s="43">
        <f t="shared" si="3"/>
        <v>0</v>
      </c>
      <c r="K21" s="43">
        <f t="shared" si="3"/>
        <v>182</v>
      </c>
      <c r="L21" s="43">
        <f t="shared" si="3"/>
        <v>91</v>
      </c>
      <c r="M21" s="43">
        <f t="shared" si="3"/>
        <v>0</v>
      </c>
      <c r="N21" s="43">
        <f t="shared" si="3"/>
        <v>0</v>
      </c>
      <c r="O21" s="43">
        <f t="shared" si="3"/>
        <v>0</v>
      </c>
      <c r="P21" s="43">
        <f t="shared" si="3"/>
        <v>0</v>
      </c>
      <c r="Q21" s="43">
        <f t="shared" si="3"/>
        <v>27</v>
      </c>
      <c r="R21" s="42"/>
      <c r="S21" s="42"/>
      <c r="T21" s="42"/>
      <c r="U21" s="122"/>
      <c r="V21" s="122"/>
    </row>
    <row r="22" spans="1:22" s="98" customFormat="1" ht="24" x14ac:dyDescent="0.25">
      <c r="A22" s="126" t="s">
        <v>194</v>
      </c>
      <c r="B22" s="95">
        <v>3</v>
      </c>
      <c r="C22" s="106" t="s">
        <v>195</v>
      </c>
      <c r="D22" s="106" t="s">
        <v>73</v>
      </c>
      <c r="E22" s="106" t="s">
        <v>127</v>
      </c>
      <c r="F22" s="106" t="s">
        <v>114</v>
      </c>
      <c r="G22" s="96" t="s">
        <v>153</v>
      </c>
      <c r="H22" s="94">
        <v>2</v>
      </c>
      <c r="I22" s="97">
        <v>1</v>
      </c>
      <c r="J22" s="97">
        <v>0</v>
      </c>
      <c r="K22" s="95">
        <f t="shared" ref="K22:L27" si="4">H22*13</f>
        <v>26</v>
      </c>
      <c r="L22" s="95">
        <f t="shared" si="4"/>
        <v>13</v>
      </c>
      <c r="M22" s="95">
        <v>0</v>
      </c>
      <c r="N22" s="94">
        <v>0</v>
      </c>
      <c r="O22" s="95">
        <v>0</v>
      </c>
      <c r="P22" s="95">
        <v>0</v>
      </c>
      <c r="Q22" s="94">
        <v>4</v>
      </c>
      <c r="R22" s="97" t="s">
        <v>29</v>
      </c>
      <c r="S22" s="97" t="s">
        <v>30</v>
      </c>
      <c r="T22" s="97" t="s">
        <v>177</v>
      </c>
      <c r="U22" s="124"/>
      <c r="V22" s="124"/>
    </row>
    <row r="23" spans="1:22" s="98" customFormat="1" ht="36" x14ac:dyDescent="0.2">
      <c r="A23" s="126" t="s">
        <v>194</v>
      </c>
      <c r="B23" s="95">
        <v>3</v>
      </c>
      <c r="C23" s="106" t="s">
        <v>198</v>
      </c>
      <c r="D23" s="106" t="s">
        <v>96</v>
      </c>
      <c r="E23" s="106" t="s">
        <v>124</v>
      </c>
      <c r="F23" s="106" t="s">
        <v>108</v>
      </c>
      <c r="G23" s="103" t="s">
        <v>147</v>
      </c>
      <c r="H23" s="94">
        <v>2</v>
      </c>
      <c r="I23" s="97">
        <v>1</v>
      </c>
      <c r="J23" s="97">
        <v>0</v>
      </c>
      <c r="K23" s="95">
        <f t="shared" si="4"/>
        <v>26</v>
      </c>
      <c r="L23" s="95">
        <f t="shared" si="4"/>
        <v>13</v>
      </c>
      <c r="M23" s="95">
        <v>0</v>
      </c>
      <c r="N23" s="94">
        <v>0</v>
      </c>
      <c r="O23" s="95">
        <v>0</v>
      </c>
      <c r="P23" s="95">
        <v>0</v>
      </c>
      <c r="Q23" s="94">
        <v>3</v>
      </c>
      <c r="R23" s="94" t="s">
        <v>284</v>
      </c>
      <c r="S23" s="97" t="s">
        <v>30</v>
      </c>
      <c r="T23" s="97" t="s">
        <v>177</v>
      </c>
      <c r="U23" s="106"/>
      <c r="V23" s="124"/>
    </row>
    <row r="24" spans="1:22" s="98" customFormat="1" ht="24" x14ac:dyDescent="0.25">
      <c r="A24" s="126" t="s">
        <v>194</v>
      </c>
      <c r="B24" s="95">
        <v>3</v>
      </c>
      <c r="C24" s="106" t="s">
        <v>197</v>
      </c>
      <c r="D24" s="106" t="s">
        <v>129</v>
      </c>
      <c r="E24" s="106" t="s">
        <v>128</v>
      </c>
      <c r="F24" s="106" t="s">
        <v>106</v>
      </c>
      <c r="G24" s="96" t="s">
        <v>142</v>
      </c>
      <c r="H24" s="94">
        <v>2</v>
      </c>
      <c r="I24" s="97">
        <v>2</v>
      </c>
      <c r="J24" s="97">
        <v>0</v>
      </c>
      <c r="K24" s="95">
        <f t="shared" si="4"/>
        <v>26</v>
      </c>
      <c r="L24" s="95">
        <f t="shared" si="4"/>
        <v>26</v>
      </c>
      <c r="M24" s="95">
        <v>0</v>
      </c>
      <c r="N24" s="94">
        <v>0</v>
      </c>
      <c r="O24" s="95">
        <v>0</v>
      </c>
      <c r="P24" s="95">
        <v>0</v>
      </c>
      <c r="Q24" s="94">
        <v>7</v>
      </c>
      <c r="R24" s="97" t="s">
        <v>284</v>
      </c>
      <c r="S24" s="97" t="s">
        <v>30</v>
      </c>
      <c r="T24" s="97" t="s">
        <v>177</v>
      </c>
      <c r="U24" s="106"/>
      <c r="V24" s="124"/>
    </row>
    <row r="25" spans="1:22" s="98" customFormat="1" ht="24" x14ac:dyDescent="0.25">
      <c r="A25" s="126" t="s">
        <v>194</v>
      </c>
      <c r="B25" s="95">
        <v>3</v>
      </c>
      <c r="C25" s="106" t="s">
        <v>196</v>
      </c>
      <c r="D25" s="106" t="s">
        <v>91</v>
      </c>
      <c r="E25" s="106" t="s">
        <v>173</v>
      </c>
      <c r="F25" s="106" t="s">
        <v>106</v>
      </c>
      <c r="G25" s="96" t="s">
        <v>142</v>
      </c>
      <c r="H25" s="94">
        <v>4</v>
      </c>
      <c r="I25" s="97">
        <v>4</v>
      </c>
      <c r="J25" s="97">
        <v>0</v>
      </c>
      <c r="K25" s="95">
        <f t="shared" si="4"/>
        <v>52</v>
      </c>
      <c r="L25" s="95">
        <f t="shared" si="4"/>
        <v>52</v>
      </c>
      <c r="M25" s="95">
        <v>0</v>
      </c>
      <c r="N25" s="94">
        <v>0</v>
      </c>
      <c r="O25" s="95">
        <v>0</v>
      </c>
      <c r="P25" s="95">
        <v>0</v>
      </c>
      <c r="Q25" s="94">
        <v>12</v>
      </c>
      <c r="R25" s="94" t="s">
        <v>284</v>
      </c>
      <c r="S25" s="97" t="s">
        <v>30</v>
      </c>
      <c r="T25" s="97" t="s">
        <v>177</v>
      </c>
      <c r="U25" s="106"/>
      <c r="V25" s="124"/>
    </row>
    <row r="26" spans="1:22" s="98" customFormat="1" ht="24" x14ac:dyDescent="0.25">
      <c r="A26" s="126" t="s">
        <v>194</v>
      </c>
      <c r="B26" s="95">
        <v>3</v>
      </c>
      <c r="C26" s="106" t="s">
        <v>199</v>
      </c>
      <c r="D26" s="65" t="s">
        <v>254</v>
      </c>
      <c r="E26" s="106" t="s">
        <v>123</v>
      </c>
      <c r="F26" s="106"/>
      <c r="G26" s="96"/>
      <c r="H26" s="94">
        <v>2</v>
      </c>
      <c r="I26" s="97">
        <v>1</v>
      </c>
      <c r="J26" s="97">
        <v>0</v>
      </c>
      <c r="K26" s="95">
        <f t="shared" si="4"/>
        <v>26</v>
      </c>
      <c r="L26" s="95">
        <f t="shared" si="4"/>
        <v>13</v>
      </c>
      <c r="M26" s="95">
        <v>0</v>
      </c>
      <c r="N26" s="94">
        <v>0</v>
      </c>
      <c r="O26" s="95">
        <v>0</v>
      </c>
      <c r="P26" s="95">
        <v>0</v>
      </c>
      <c r="Q26" s="94">
        <v>3</v>
      </c>
      <c r="R26" s="94" t="s">
        <v>284</v>
      </c>
      <c r="S26" s="97" t="s">
        <v>33</v>
      </c>
      <c r="T26" s="97" t="s">
        <v>177</v>
      </c>
      <c r="U26" s="124"/>
      <c r="V26" s="124"/>
    </row>
    <row r="27" spans="1:22" s="98" customFormat="1" ht="24" x14ac:dyDescent="0.25">
      <c r="A27" s="126" t="s">
        <v>194</v>
      </c>
      <c r="B27" s="95">
        <v>3</v>
      </c>
      <c r="C27" s="106" t="s">
        <v>199</v>
      </c>
      <c r="D27" s="65" t="s">
        <v>254</v>
      </c>
      <c r="E27" s="106" t="s">
        <v>123</v>
      </c>
      <c r="F27" s="106"/>
      <c r="G27" s="96"/>
      <c r="H27" s="94">
        <v>2</v>
      </c>
      <c r="I27" s="97">
        <v>1</v>
      </c>
      <c r="J27" s="97">
        <v>0</v>
      </c>
      <c r="K27" s="95">
        <f t="shared" si="4"/>
        <v>26</v>
      </c>
      <c r="L27" s="95">
        <f t="shared" si="4"/>
        <v>13</v>
      </c>
      <c r="M27" s="95">
        <v>0</v>
      </c>
      <c r="N27" s="94">
        <v>0</v>
      </c>
      <c r="O27" s="95">
        <v>0</v>
      </c>
      <c r="P27" s="95">
        <v>0</v>
      </c>
      <c r="Q27" s="94">
        <v>4</v>
      </c>
      <c r="R27" s="97" t="s">
        <v>29</v>
      </c>
      <c r="S27" s="97" t="s">
        <v>33</v>
      </c>
      <c r="T27" s="97" t="s">
        <v>177</v>
      </c>
      <c r="U27" s="124"/>
      <c r="V27" s="124"/>
    </row>
    <row r="28" spans="1:22" s="98" customFormat="1" x14ac:dyDescent="0.25">
      <c r="A28" s="143" t="s">
        <v>31</v>
      </c>
      <c r="B28" s="144"/>
      <c r="C28" s="144"/>
      <c r="D28" s="144"/>
      <c r="E28" s="144"/>
      <c r="F28" s="144"/>
      <c r="G28" s="145"/>
      <c r="H28" s="43">
        <f t="shared" ref="H28:Q28" si="5">SUM(H22:H27)</f>
        <v>14</v>
      </c>
      <c r="I28" s="43">
        <f t="shared" si="5"/>
        <v>10</v>
      </c>
      <c r="J28" s="43">
        <f t="shared" si="5"/>
        <v>0</v>
      </c>
      <c r="K28" s="43">
        <f t="shared" si="5"/>
        <v>182</v>
      </c>
      <c r="L28" s="43">
        <f t="shared" si="5"/>
        <v>130</v>
      </c>
      <c r="M28" s="43">
        <f t="shared" si="5"/>
        <v>0</v>
      </c>
      <c r="N28" s="43">
        <f t="shared" si="5"/>
        <v>0</v>
      </c>
      <c r="O28" s="43">
        <f t="shared" si="5"/>
        <v>0</v>
      </c>
      <c r="P28" s="43">
        <f t="shared" si="5"/>
        <v>0</v>
      </c>
      <c r="Q28" s="43">
        <f t="shared" si="5"/>
        <v>33</v>
      </c>
      <c r="R28" s="42"/>
      <c r="S28" s="42"/>
      <c r="T28" s="42"/>
      <c r="U28" s="122"/>
      <c r="V28" s="122"/>
    </row>
    <row r="29" spans="1:22" s="98" customFormat="1" ht="24" x14ac:dyDescent="0.25">
      <c r="A29" s="126" t="s">
        <v>194</v>
      </c>
      <c r="B29" s="95">
        <v>4</v>
      </c>
      <c r="C29" s="106" t="s">
        <v>200</v>
      </c>
      <c r="D29" s="106" t="s">
        <v>74</v>
      </c>
      <c r="E29" s="106" t="s">
        <v>101</v>
      </c>
      <c r="F29" s="106" t="s">
        <v>115</v>
      </c>
      <c r="G29" s="96" t="s">
        <v>102</v>
      </c>
      <c r="H29" s="94">
        <v>2</v>
      </c>
      <c r="I29" s="97">
        <v>0</v>
      </c>
      <c r="J29" s="97">
        <v>1</v>
      </c>
      <c r="K29" s="95">
        <f>H29*13</f>
        <v>26</v>
      </c>
      <c r="L29" s="95">
        <f>I29*13</f>
        <v>0</v>
      </c>
      <c r="M29" s="95">
        <v>13</v>
      </c>
      <c r="N29" s="95">
        <v>0</v>
      </c>
      <c r="O29" s="95">
        <v>0</v>
      </c>
      <c r="P29" s="95">
        <v>0</v>
      </c>
      <c r="Q29" s="94">
        <v>4</v>
      </c>
      <c r="R29" s="97" t="s">
        <v>29</v>
      </c>
      <c r="S29" s="97" t="s">
        <v>30</v>
      </c>
      <c r="T29" s="97" t="s">
        <v>177</v>
      </c>
      <c r="U29" s="106"/>
      <c r="V29" s="124"/>
    </row>
    <row r="30" spans="1:22" s="98" customFormat="1" ht="24" x14ac:dyDescent="0.25">
      <c r="A30" s="126" t="s">
        <v>194</v>
      </c>
      <c r="B30" s="95">
        <v>4</v>
      </c>
      <c r="C30" s="106" t="s">
        <v>201</v>
      </c>
      <c r="D30" s="106" t="s">
        <v>92</v>
      </c>
      <c r="E30" s="106" t="s">
        <v>174</v>
      </c>
      <c r="F30" s="106" t="s">
        <v>106</v>
      </c>
      <c r="G30" s="96" t="s">
        <v>142</v>
      </c>
      <c r="H30" s="94">
        <v>6</v>
      </c>
      <c r="I30" s="97">
        <v>6</v>
      </c>
      <c r="J30" s="97">
        <v>0</v>
      </c>
      <c r="K30" s="95">
        <f>H30*13</f>
        <v>78</v>
      </c>
      <c r="L30" s="95">
        <f>I30*13</f>
        <v>78</v>
      </c>
      <c r="M30" s="95">
        <v>0</v>
      </c>
      <c r="N30" s="95">
        <v>0</v>
      </c>
      <c r="O30" s="95">
        <v>0</v>
      </c>
      <c r="P30" s="95">
        <v>0</v>
      </c>
      <c r="Q30" s="94">
        <v>18</v>
      </c>
      <c r="R30" s="94" t="s">
        <v>284</v>
      </c>
      <c r="S30" s="97" t="s">
        <v>30</v>
      </c>
      <c r="T30" s="97" t="s">
        <v>177</v>
      </c>
      <c r="U30" s="106"/>
      <c r="V30" s="124"/>
    </row>
    <row r="31" spans="1:22" s="98" customFormat="1" ht="24" x14ac:dyDescent="0.25">
      <c r="A31" s="126" t="s">
        <v>194</v>
      </c>
      <c r="B31" s="95">
        <v>4</v>
      </c>
      <c r="C31" s="106" t="s">
        <v>202</v>
      </c>
      <c r="D31" s="106" t="s">
        <v>75</v>
      </c>
      <c r="E31" s="106" t="s">
        <v>130</v>
      </c>
      <c r="F31" s="106" t="s">
        <v>106</v>
      </c>
      <c r="G31" s="96" t="s">
        <v>142</v>
      </c>
      <c r="H31" s="94">
        <v>0</v>
      </c>
      <c r="I31" s="95">
        <v>0</v>
      </c>
      <c r="J31" s="97">
        <v>0</v>
      </c>
      <c r="K31" s="95">
        <f>H31*13</f>
        <v>0</v>
      </c>
      <c r="L31" s="95">
        <v>0</v>
      </c>
      <c r="M31" s="95">
        <v>0</v>
      </c>
      <c r="N31" s="95">
        <v>0</v>
      </c>
      <c r="O31" s="95">
        <v>40</v>
      </c>
      <c r="P31" s="95">
        <v>0</v>
      </c>
      <c r="Q31" s="94">
        <v>0</v>
      </c>
      <c r="R31" s="94" t="s">
        <v>285</v>
      </c>
      <c r="S31" s="97" t="s">
        <v>30</v>
      </c>
      <c r="T31" s="97" t="s">
        <v>177</v>
      </c>
      <c r="U31" s="124"/>
      <c r="V31" s="124"/>
    </row>
    <row r="32" spans="1:22" s="98" customFormat="1" ht="24" x14ac:dyDescent="0.25">
      <c r="A32" s="126" t="s">
        <v>194</v>
      </c>
      <c r="B32" s="95">
        <v>4</v>
      </c>
      <c r="C32" s="106" t="s">
        <v>199</v>
      </c>
      <c r="D32" s="65" t="s">
        <v>254</v>
      </c>
      <c r="E32" s="106" t="s">
        <v>123</v>
      </c>
      <c r="F32" s="106"/>
      <c r="G32" s="96"/>
      <c r="H32" s="94">
        <v>2</v>
      </c>
      <c r="I32" s="97">
        <v>1</v>
      </c>
      <c r="J32" s="97">
        <v>0</v>
      </c>
      <c r="K32" s="95">
        <f>H32*13</f>
        <v>26</v>
      </c>
      <c r="L32" s="95">
        <f>I32*13</f>
        <v>13</v>
      </c>
      <c r="M32" s="95">
        <v>0</v>
      </c>
      <c r="N32" s="95">
        <v>0</v>
      </c>
      <c r="O32" s="95">
        <v>0</v>
      </c>
      <c r="P32" s="95">
        <v>0</v>
      </c>
      <c r="Q32" s="94">
        <v>4</v>
      </c>
      <c r="R32" s="97" t="s">
        <v>29</v>
      </c>
      <c r="S32" s="97" t="s">
        <v>33</v>
      </c>
      <c r="T32" s="97" t="s">
        <v>177</v>
      </c>
      <c r="U32" s="124"/>
      <c r="V32" s="124"/>
    </row>
    <row r="33" spans="1:22" s="98" customFormat="1" ht="24" x14ac:dyDescent="0.25">
      <c r="A33" s="126" t="s">
        <v>194</v>
      </c>
      <c r="B33" s="95">
        <v>4</v>
      </c>
      <c r="C33" s="106" t="s">
        <v>199</v>
      </c>
      <c r="D33" s="65" t="s">
        <v>254</v>
      </c>
      <c r="E33" s="106" t="s">
        <v>123</v>
      </c>
      <c r="F33" s="106"/>
      <c r="G33" s="96"/>
      <c r="H33" s="94">
        <v>2</v>
      </c>
      <c r="I33" s="97">
        <v>1</v>
      </c>
      <c r="J33" s="97">
        <v>0</v>
      </c>
      <c r="K33" s="95">
        <f>H33*13</f>
        <v>26</v>
      </c>
      <c r="L33" s="95">
        <f>I33*13</f>
        <v>13</v>
      </c>
      <c r="M33" s="95">
        <v>0</v>
      </c>
      <c r="N33" s="95">
        <v>0</v>
      </c>
      <c r="O33" s="95">
        <v>0</v>
      </c>
      <c r="P33" s="95">
        <v>0</v>
      </c>
      <c r="Q33" s="94">
        <v>3</v>
      </c>
      <c r="R33" s="94" t="s">
        <v>29</v>
      </c>
      <c r="S33" s="97" t="s">
        <v>33</v>
      </c>
      <c r="T33" s="97" t="s">
        <v>177</v>
      </c>
      <c r="U33" s="99"/>
      <c r="V33" s="124"/>
    </row>
    <row r="34" spans="1:22" s="98" customFormat="1" ht="24" x14ac:dyDescent="0.25">
      <c r="A34" s="126" t="s">
        <v>194</v>
      </c>
      <c r="B34" s="95">
        <v>4</v>
      </c>
      <c r="C34" s="106" t="s">
        <v>199</v>
      </c>
      <c r="D34" s="65" t="s">
        <v>254</v>
      </c>
      <c r="E34" s="106" t="s">
        <v>123</v>
      </c>
      <c r="F34" s="106"/>
      <c r="G34" s="96"/>
      <c r="H34" s="94">
        <v>2</v>
      </c>
      <c r="I34" s="97">
        <v>1</v>
      </c>
      <c r="J34" s="97">
        <v>0</v>
      </c>
      <c r="K34" s="95">
        <f>H34*13</f>
        <v>26</v>
      </c>
      <c r="L34" s="95">
        <f>I34*13</f>
        <v>13</v>
      </c>
      <c r="M34" s="95">
        <v>0</v>
      </c>
      <c r="N34" s="95">
        <v>0</v>
      </c>
      <c r="O34" s="95">
        <v>0</v>
      </c>
      <c r="P34" s="95">
        <v>0</v>
      </c>
      <c r="Q34" s="94">
        <v>3</v>
      </c>
      <c r="R34" s="94" t="s">
        <v>29</v>
      </c>
      <c r="S34" s="97" t="s">
        <v>33</v>
      </c>
      <c r="T34" s="97" t="s">
        <v>177</v>
      </c>
      <c r="U34" s="106"/>
      <c r="V34" s="124"/>
    </row>
    <row r="35" spans="1:22" s="98" customFormat="1" x14ac:dyDescent="0.25">
      <c r="A35" s="143" t="s">
        <v>31</v>
      </c>
      <c r="B35" s="144"/>
      <c r="C35" s="144"/>
      <c r="D35" s="144"/>
      <c r="E35" s="144"/>
      <c r="F35" s="144"/>
      <c r="G35" s="145"/>
      <c r="H35" s="43">
        <f t="shared" ref="H35:Q35" si="6">SUM(H29:H34)</f>
        <v>14</v>
      </c>
      <c r="I35" s="43">
        <f t="shared" si="6"/>
        <v>9</v>
      </c>
      <c r="J35" s="43">
        <f t="shared" si="6"/>
        <v>1</v>
      </c>
      <c r="K35" s="43">
        <f t="shared" si="6"/>
        <v>182</v>
      </c>
      <c r="L35" s="43">
        <f t="shared" si="6"/>
        <v>117</v>
      </c>
      <c r="M35" s="43">
        <f t="shared" si="6"/>
        <v>13</v>
      </c>
      <c r="N35" s="43">
        <f t="shared" si="6"/>
        <v>0</v>
      </c>
      <c r="O35" s="43">
        <f t="shared" si="6"/>
        <v>40</v>
      </c>
      <c r="P35" s="43">
        <f t="shared" si="6"/>
        <v>0</v>
      </c>
      <c r="Q35" s="43">
        <f t="shared" si="6"/>
        <v>32</v>
      </c>
      <c r="R35" s="42"/>
      <c r="S35" s="42"/>
      <c r="T35" s="42"/>
      <c r="U35" s="122"/>
      <c r="V35" s="122"/>
    </row>
    <row r="36" spans="1:22" s="92" customFormat="1" x14ac:dyDescent="0.25">
      <c r="A36" s="148" t="s">
        <v>34</v>
      </c>
      <c r="B36" s="150"/>
      <c r="C36" s="150"/>
      <c r="D36" s="150"/>
      <c r="E36" s="150"/>
      <c r="F36" s="150"/>
      <c r="G36" s="150"/>
      <c r="H36" s="43">
        <f t="shared" ref="H36:Q36" si="7">H14+H21+H28+H35</f>
        <v>56</v>
      </c>
      <c r="I36" s="43">
        <f t="shared" si="7"/>
        <v>34</v>
      </c>
      <c r="J36" s="43">
        <f t="shared" si="7"/>
        <v>3</v>
      </c>
      <c r="K36" s="43">
        <f t="shared" si="7"/>
        <v>728</v>
      </c>
      <c r="L36" s="43">
        <f t="shared" si="7"/>
        <v>442</v>
      </c>
      <c r="M36" s="43">
        <f t="shared" si="7"/>
        <v>39</v>
      </c>
      <c r="N36" s="43">
        <f t="shared" si="7"/>
        <v>0</v>
      </c>
      <c r="O36" s="43">
        <f t="shared" si="7"/>
        <v>40</v>
      </c>
      <c r="P36" s="43">
        <f t="shared" si="7"/>
        <v>0</v>
      </c>
      <c r="Q36" s="43">
        <f t="shared" si="7"/>
        <v>120</v>
      </c>
      <c r="R36" s="44"/>
      <c r="S36" s="44"/>
      <c r="T36" s="44"/>
      <c r="U36" s="122"/>
      <c r="V36" s="122"/>
    </row>
    <row r="37" spans="1:22" s="45" customFormat="1" x14ac:dyDescent="0.25">
      <c r="A37" s="45" t="s">
        <v>80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47"/>
      <c r="T37" s="47"/>
    </row>
    <row r="38" spans="1:22" s="45" customFormat="1" x14ac:dyDescent="0.2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47"/>
      <c r="T38" s="47"/>
    </row>
    <row r="39" spans="1:22" s="98" customFormat="1" x14ac:dyDescent="0.25">
      <c r="A39" s="148" t="s">
        <v>35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</row>
    <row r="40" spans="1:22" s="98" customFormat="1" x14ac:dyDescent="0.25">
      <c r="A40" s="148" t="s">
        <v>77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</row>
    <row r="41" spans="1:22" s="98" customFormat="1" x14ac:dyDescent="0.25">
      <c r="A41" s="141" t="s">
        <v>116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</row>
    <row r="42" spans="1:22" s="100" customFormat="1" ht="24" x14ac:dyDescent="0.2">
      <c r="A42" s="126" t="s">
        <v>278</v>
      </c>
      <c r="B42" s="95">
        <v>3</v>
      </c>
      <c r="C42" s="101" t="s">
        <v>211</v>
      </c>
      <c r="D42" s="101" t="s">
        <v>95</v>
      </c>
      <c r="E42" s="106" t="s">
        <v>131</v>
      </c>
      <c r="F42" s="106" t="s">
        <v>112</v>
      </c>
      <c r="G42" s="115" t="s">
        <v>151</v>
      </c>
      <c r="H42" s="81">
        <v>2</v>
      </c>
      <c r="I42" s="84">
        <v>1</v>
      </c>
      <c r="J42" s="84">
        <v>0</v>
      </c>
      <c r="K42" s="83">
        <f t="shared" ref="K42:L46" si="8">H42*13</f>
        <v>26</v>
      </c>
      <c r="L42" s="83">
        <f t="shared" si="8"/>
        <v>13</v>
      </c>
      <c r="M42" s="83">
        <v>0</v>
      </c>
      <c r="N42" s="83">
        <v>0</v>
      </c>
      <c r="O42" s="83">
        <v>0</v>
      </c>
      <c r="P42" s="83">
        <v>0</v>
      </c>
      <c r="Q42" s="81">
        <v>3</v>
      </c>
      <c r="R42" s="94" t="s">
        <v>29</v>
      </c>
      <c r="S42" s="84" t="s">
        <v>33</v>
      </c>
      <c r="T42" s="97" t="s">
        <v>177</v>
      </c>
      <c r="U42" s="106"/>
      <c r="V42" s="124"/>
    </row>
    <row r="43" spans="1:22" s="100" customFormat="1" ht="24" x14ac:dyDescent="0.2">
      <c r="A43" s="126" t="s">
        <v>278</v>
      </c>
      <c r="B43" s="95">
        <v>3</v>
      </c>
      <c r="C43" s="101" t="s">
        <v>210</v>
      </c>
      <c r="D43" s="101" t="s">
        <v>78</v>
      </c>
      <c r="E43" s="106" t="s">
        <v>156</v>
      </c>
      <c r="F43" s="106" t="s">
        <v>112</v>
      </c>
      <c r="G43" s="115" t="s">
        <v>151</v>
      </c>
      <c r="H43" s="81">
        <v>2</v>
      </c>
      <c r="I43" s="84">
        <v>1</v>
      </c>
      <c r="J43" s="84">
        <v>0</v>
      </c>
      <c r="K43" s="83">
        <f t="shared" si="8"/>
        <v>26</v>
      </c>
      <c r="L43" s="83">
        <f t="shared" si="8"/>
        <v>13</v>
      </c>
      <c r="M43" s="95">
        <v>0</v>
      </c>
      <c r="N43" s="94">
        <v>0</v>
      </c>
      <c r="O43" s="97">
        <v>0</v>
      </c>
      <c r="P43" s="97">
        <v>0</v>
      </c>
      <c r="Q43" s="81">
        <v>4</v>
      </c>
      <c r="R43" s="94" t="s">
        <v>284</v>
      </c>
      <c r="S43" s="84" t="s">
        <v>33</v>
      </c>
      <c r="T43" s="97" t="s">
        <v>177</v>
      </c>
      <c r="U43" s="106"/>
      <c r="V43" s="124"/>
    </row>
    <row r="44" spans="1:22" s="100" customFormat="1" ht="36" x14ac:dyDescent="0.25">
      <c r="A44" s="126" t="s">
        <v>278</v>
      </c>
      <c r="B44" s="95">
        <v>4</v>
      </c>
      <c r="C44" s="101" t="s">
        <v>212</v>
      </c>
      <c r="D44" s="101" t="s">
        <v>169</v>
      </c>
      <c r="E44" s="106" t="s">
        <v>168</v>
      </c>
      <c r="F44" s="106" t="s">
        <v>106</v>
      </c>
      <c r="G44" s="96" t="s">
        <v>142</v>
      </c>
      <c r="H44" s="81">
        <v>2</v>
      </c>
      <c r="I44" s="84">
        <v>1</v>
      </c>
      <c r="J44" s="84">
        <v>0</v>
      </c>
      <c r="K44" s="83">
        <f t="shared" si="8"/>
        <v>26</v>
      </c>
      <c r="L44" s="83">
        <f t="shared" si="8"/>
        <v>13</v>
      </c>
      <c r="M44" s="95">
        <v>0</v>
      </c>
      <c r="N44" s="94">
        <v>0</v>
      </c>
      <c r="O44" s="97">
        <v>0</v>
      </c>
      <c r="P44" s="97">
        <v>0</v>
      </c>
      <c r="Q44" s="81">
        <v>4</v>
      </c>
      <c r="R44" s="94" t="s">
        <v>29</v>
      </c>
      <c r="S44" s="84" t="s">
        <v>33</v>
      </c>
      <c r="T44" s="97" t="s">
        <v>177</v>
      </c>
      <c r="U44" s="106"/>
      <c r="V44" s="124"/>
    </row>
    <row r="45" spans="1:22" s="100" customFormat="1" ht="24" x14ac:dyDescent="0.2">
      <c r="A45" s="126" t="s">
        <v>278</v>
      </c>
      <c r="B45" s="95">
        <v>4</v>
      </c>
      <c r="C45" s="101" t="s">
        <v>214</v>
      </c>
      <c r="D45" s="101" t="s">
        <v>79</v>
      </c>
      <c r="E45" s="106" t="s">
        <v>132</v>
      </c>
      <c r="F45" s="106" t="s">
        <v>112</v>
      </c>
      <c r="G45" s="103" t="s">
        <v>151</v>
      </c>
      <c r="H45" s="81">
        <v>2</v>
      </c>
      <c r="I45" s="84">
        <v>1</v>
      </c>
      <c r="J45" s="84">
        <v>0</v>
      </c>
      <c r="K45" s="83">
        <f t="shared" si="8"/>
        <v>26</v>
      </c>
      <c r="L45" s="83">
        <f t="shared" si="8"/>
        <v>13</v>
      </c>
      <c r="M45" s="95">
        <v>0</v>
      </c>
      <c r="N45" s="94">
        <v>0</v>
      </c>
      <c r="O45" s="97">
        <v>0</v>
      </c>
      <c r="P45" s="97">
        <v>0</v>
      </c>
      <c r="Q45" s="81">
        <v>3</v>
      </c>
      <c r="R45" s="94" t="s">
        <v>29</v>
      </c>
      <c r="S45" s="84" t="s">
        <v>33</v>
      </c>
      <c r="T45" s="97" t="s">
        <v>177</v>
      </c>
      <c r="U45" s="106"/>
      <c r="V45" s="124"/>
    </row>
    <row r="46" spans="1:22" s="100" customFormat="1" ht="24" x14ac:dyDescent="0.25">
      <c r="A46" s="126" t="s">
        <v>278</v>
      </c>
      <c r="B46" s="95">
        <v>4</v>
      </c>
      <c r="C46" s="101" t="s">
        <v>213</v>
      </c>
      <c r="D46" s="101" t="s">
        <v>94</v>
      </c>
      <c r="E46" s="106" t="s">
        <v>133</v>
      </c>
      <c r="F46" s="106" t="s">
        <v>107</v>
      </c>
      <c r="G46" s="99" t="s">
        <v>158</v>
      </c>
      <c r="H46" s="81">
        <v>2</v>
      </c>
      <c r="I46" s="84">
        <v>1</v>
      </c>
      <c r="J46" s="84">
        <v>0</v>
      </c>
      <c r="K46" s="83">
        <f t="shared" si="8"/>
        <v>26</v>
      </c>
      <c r="L46" s="83">
        <f t="shared" si="8"/>
        <v>13</v>
      </c>
      <c r="M46" s="95">
        <v>0</v>
      </c>
      <c r="N46" s="94">
        <v>0</v>
      </c>
      <c r="O46" s="97">
        <v>0</v>
      </c>
      <c r="P46" s="97">
        <v>0</v>
      </c>
      <c r="Q46" s="81">
        <v>3</v>
      </c>
      <c r="R46" s="94" t="s">
        <v>29</v>
      </c>
      <c r="S46" s="84" t="s">
        <v>33</v>
      </c>
      <c r="T46" s="97" t="s">
        <v>177</v>
      </c>
      <c r="U46" s="106"/>
      <c r="V46" s="124"/>
    </row>
    <row r="47" spans="1:22" s="100" customFormat="1" x14ac:dyDescent="0.25">
      <c r="A47" s="151" t="s">
        <v>31</v>
      </c>
      <c r="B47" s="152"/>
      <c r="C47" s="152"/>
      <c r="D47" s="152"/>
      <c r="E47" s="152"/>
      <c r="F47" s="152"/>
      <c r="G47" s="153"/>
      <c r="H47" s="41">
        <f t="shared" ref="H47:Q47" si="9">SUM(H42:H46)</f>
        <v>10</v>
      </c>
      <c r="I47" s="41">
        <f t="shared" si="9"/>
        <v>5</v>
      </c>
      <c r="J47" s="41">
        <f t="shared" si="9"/>
        <v>0</v>
      </c>
      <c r="K47" s="78">
        <f t="shared" si="9"/>
        <v>130</v>
      </c>
      <c r="L47" s="78">
        <f t="shared" si="9"/>
        <v>65</v>
      </c>
      <c r="M47" s="78">
        <f t="shared" si="9"/>
        <v>0</v>
      </c>
      <c r="N47" s="78">
        <f t="shared" si="9"/>
        <v>0</v>
      </c>
      <c r="O47" s="78">
        <f t="shared" si="9"/>
        <v>0</v>
      </c>
      <c r="P47" s="78">
        <f t="shared" si="9"/>
        <v>0</v>
      </c>
      <c r="Q47" s="41">
        <f t="shared" si="9"/>
        <v>17</v>
      </c>
      <c r="R47" s="41"/>
      <c r="S47" s="41"/>
      <c r="T47" s="76"/>
      <c r="U47" s="77"/>
      <c r="V47" s="77"/>
    </row>
    <row r="48" spans="1:22" s="100" customFormat="1" x14ac:dyDescent="0.2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6"/>
    </row>
    <row r="49" spans="1:22" s="100" customFormat="1" x14ac:dyDescent="0.25">
      <c r="A49" s="140" t="s">
        <v>86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s="100" customFormat="1" ht="12" customHeight="1" x14ac:dyDescent="0.25">
      <c r="A50" s="141" t="s">
        <v>175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</row>
    <row r="51" spans="1:22" s="100" customFormat="1" ht="24" x14ac:dyDescent="0.25">
      <c r="A51" s="126" t="s">
        <v>281</v>
      </c>
      <c r="B51" s="95">
        <v>3</v>
      </c>
      <c r="C51" s="101" t="s">
        <v>216</v>
      </c>
      <c r="D51" s="101" t="s">
        <v>154</v>
      </c>
      <c r="E51" s="106" t="s">
        <v>155</v>
      </c>
      <c r="F51" s="106" t="s">
        <v>114</v>
      </c>
      <c r="G51" s="96" t="s">
        <v>153</v>
      </c>
      <c r="H51" s="81">
        <v>2</v>
      </c>
      <c r="I51" s="84">
        <v>1</v>
      </c>
      <c r="J51" s="84">
        <v>0</v>
      </c>
      <c r="K51" s="83">
        <f t="shared" ref="K51:L55" si="10">H51*13</f>
        <v>26</v>
      </c>
      <c r="L51" s="83">
        <f t="shared" si="10"/>
        <v>13</v>
      </c>
      <c r="M51" s="95">
        <v>0</v>
      </c>
      <c r="N51" s="94">
        <v>0</v>
      </c>
      <c r="O51" s="97">
        <v>0</v>
      </c>
      <c r="P51" s="97">
        <v>0</v>
      </c>
      <c r="Q51" s="81">
        <v>3</v>
      </c>
      <c r="R51" s="94" t="s">
        <v>29</v>
      </c>
      <c r="S51" s="84" t="s">
        <v>33</v>
      </c>
      <c r="T51" s="97" t="s">
        <v>177</v>
      </c>
      <c r="U51" s="106"/>
      <c r="V51" s="124"/>
    </row>
    <row r="52" spans="1:22" s="100" customFormat="1" ht="24" x14ac:dyDescent="0.25">
      <c r="A52" s="126" t="s">
        <v>281</v>
      </c>
      <c r="B52" s="95">
        <v>3</v>
      </c>
      <c r="C52" s="101" t="s">
        <v>215</v>
      </c>
      <c r="D52" s="101" t="s">
        <v>143</v>
      </c>
      <c r="E52" s="106" t="s">
        <v>144</v>
      </c>
      <c r="F52" s="106" t="s">
        <v>145</v>
      </c>
      <c r="G52" s="99" t="s">
        <v>146</v>
      </c>
      <c r="H52" s="81">
        <v>2</v>
      </c>
      <c r="I52" s="84">
        <v>1</v>
      </c>
      <c r="J52" s="84">
        <v>0</v>
      </c>
      <c r="K52" s="83">
        <f t="shared" si="10"/>
        <v>26</v>
      </c>
      <c r="L52" s="83">
        <f t="shared" si="10"/>
        <v>13</v>
      </c>
      <c r="M52" s="95">
        <v>0</v>
      </c>
      <c r="N52" s="94">
        <v>0</v>
      </c>
      <c r="O52" s="97">
        <v>0</v>
      </c>
      <c r="P52" s="97">
        <v>0</v>
      </c>
      <c r="Q52" s="81">
        <v>4</v>
      </c>
      <c r="R52" s="94" t="s">
        <v>284</v>
      </c>
      <c r="S52" s="84" t="s">
        <v>33</v>
      </c>
      <c r="T52" s="97" t="s">
        <v>177</v>
      </c>
      <c r="U52" s="106"/>
      <c r="V52" s="124"/>
    </row>
    <row r="53" spans="1:22" s="100" customFormat="1" ht="24" x14ac:dyDescent="0.2">
      <c r="A53" s="126" t="s">
        <v>281</v>
      </c>
      <c r="B53" s="95">
        <v>4</v>
      </c>
      <c r="C53" s="101" t="s">
        <v>217</v>
      </c>
      <c r="D53" s="101" t="s">
        <v>81</v>
      </c>
      <c r="E53" s="106" t="s">
        <v>103</v>
      </c>
      <c r="F53" s="106" t="s">
        <v>117</v>
      </c>
      <c r="G53" s="103" t="s">
        <v>159</v>
      </c>
      <c r="H53" s="81">
        <v>2</v>
      </c>
      <c r="I53" s="84">
        <v>1</v>
      </c>
      <c r="J53" s="84">
        <v>0</v>
      </c>
      <c r="K53" s="83">
        <f t="shared" si="10"/>
        <v>26</v>
      </c>
      <c r="L53" s="83">
        <f t="shared" si="10"/>
        <v>13</v>
      </c>
      <c r="M53" s="95">
        <v>0</v>
      </c>
      <c r="N53" s="94">
        <v>0</v>
      </c>
      <c r="O53" s="97">
        <v>0</v>
      </c>
      <c r="P53" s="97">
        <v>0</v>
      </c>
      <c r="Q53" s="81">
        <v>4</v>
      </c>
      <c r="R53" s="94" t="s">
        <v>29</v>
      </c>
      <c r="S53" s="84" t="s">
        <v>33</v>
      </c>
      <c r="T53" s="97" t="s">
        <v>177</v>
      </c>
      <c r="U53" s="106"/>
      <c r="V53" s="124"/>
    </row>
    <row r="54" spans="1:22" s="100" customFormat="1" ht="24" x14ac:dyDescent="0.25">
      <c r="A54" s="126" t="s">
        <v>281</v>
      </c>
      <c r="B54" s="95">
        <v>4</v>
      </c>
      <c r="C54" s="101" t="s">
        <v>206</v>
      </c>
      <c r="D54" s="101" t="s">
        <v>82</v>
      </c>
      <c r="E54" s="106" t="s">
        <v>134</v>
      </c>
      <c r="F54" s="106" t="s">
        <v>107</v>
      </c>
      <c r="G54" s="99" t="s">
        <v>158</v>
      </c>
      <c r="H54" s="81">
        <v>2</v>
      </c>
      <c r="I54" s="84">
        <v>1</v>
      </c>
      <c r="J54" s="84">
        <v>0</v>
      </c>
      <c r="K54" s="83">
        <f t="shared" si="10"/>
        <v>26</v>
      </c>
      <c r="L54" s="83">
        <f t="shared" si="10"/>
        <v>13</v>
      </c>
      <c r="M54" s="95">
        <v>0</v>
      </c>
      <c r="N54" s="94">
        <v>0</v>
      </c>
      <c r="O54" s="97">
        <v>0</v>
      </c>
      <c r="P54" s="97">
        <v>0</v>
      </c>
      <c r="Q54" s="81">
        <v>3</v>
      </c>
      <c r="R54" s="94" t="s">
        <v>29</v>
      </c>
      <c r="S54" s="84" t="s">
        <v>33</v>
      </c>
      <c r="T54" s="97" t="s">
        <v>177</v>
      </c>
      <c r="U54" s="106"/>
      <c r="V54" s="124"/>
    </row>
    <row r="55" spans="1:22" s="100" customFormat="1" ht="24" x14ac:dyDescent="0.25">
      <c r="A55" s="126" t="s">
        <v>281</v>
      </c>
      <c r="B55" s="95">
        <v>4</v>
      </c>
      <c r="C55" s="101" t="s">
        <v>213</v>
      </c>
      <c r="D55" s="101" t="s">
        <v>94</v>
      </c>
      <c r="E55" s="106" t="s">
        <v>133</v>
      </c>
      <c r="F55" s="106" t="s">
        <v>107</v>
      </c>
      <c r="G55" s="99" t="s">
        <v>158</v>
      </c>
      <c r="H55" s="81">
        <v>2</v>
      </c>
      <c r="I55" s="84">
        <v>1</v>
      </c>
      <c r="J55" s="84">
        <v>0</v>
      </c>
      <c r="K55" s="83">
        <f t="shared" si="10"/>
        <v>26</v>
      </c>
      <c r="L55" s="83">
        <f t="shared" si="10"/>
        <v>13</v>
      </c>
      <c r="M55" s="95">
        <v>0</v>
      </c>
      <c r="N55" s="94">
        <v>0</v>
      </c>
      <c r="O55" s="97">
        <v>0</v>
      </c>
      <c r="P55" s="97">
        <v>0</v>
      </c>
      <c r="Q55" s="81">
        <v>3</v>
      </c>
      <c r="R55" s="94" t="s">
        <v>29</v>
      </c>
      <c r="S55" s="84" t="s">
        <v>33</v>
      </c>
      <c r="T55" s="97" t="s">
        <v>177</v>
      </c>
      <c r="U55" s="106"/>
      <c r="V55" s="124"/>
    </row>
    <row r="56" spans="1:22" s="100" customFormat="1" x14ac:dyDescent="0.25">
      <c r="A56" s="151" t="s">
        <v>31</v>
      </c>
      <c r="B56" s="152"/>
      <c r="C56" s="152"/>
      <c r="D56" s="152"/>
      <c r="E56" s="152"/>
      <c r="F56" s="152"/>
      <c r="G56" s="153"/>
      <c r="H56" s="41">
        <f t="shared" ref="H56:P56" si="11">SUM(H53:H55)</f>
        <v>6</v>
      </c>
      <c r="I56" s="41">
        <f t="shared" si="11"/>
        <v>3</v>
      </c>
      <c r="J56" s="41">
        <f t="shared" si="11"/>
        <v>0</v>
      </c>
      <c r="K56" s="78">
        <f t="shared" si="11"/>
        <v>78</v>
      </c>
      <c r="L56" s="78">
        <f t="shared" si="11"/>
        <v>39</v>
      </c>
      <c r="M56" s="78">
        <f t="shared" si="11"/>
        <v>0</v>
      </c>
      <c r="N56" s="78">
        <f t="shared" si="11"/>
        <v>0</v>
      </c>
      <c r="O56" s="78">
        <f t="shared" si="11"/>
        <v>0</v>
      </c>
      <c r="P56" s="78">
        <f t="shared" si="11"/>
        <v>0</v>
      </c>
      <c r="Q56" s="41">
        <f>SUM(Q51:Q55)</f>
        <v>17</v>
      </c>
      <c r="R56" s="41"/>
      <c r="S56" s="41"/>
      <c r="T56" s="41"/>
      <c r="U56" s="123"/>
      <c r="V56" s="123"/>
    </row>
    <row r="57" spans="1:22" s="100" customFormat="1" x14ac:dyDescent="0.25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6"/>
    </row>
    <row r="58" spans="1:22" s="100" customFormat="1" x14ac:dyDescent="0.25">
      <c r="A58" s="140" t="s">
        <v>87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s="100" customFormat="1" x14ac:dyDescent="0.25">
      <c r="A59" s="141" t="s">
        <v>176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</row>
    <row r="60" spans="1:22" s="100" customFormat="1" ht="24" x14ac:dyDescent="0.2">
      <c r="A60" s="126" t="s">
        <v>282</v>
      </c>
      <c r="B60" s="95">
        <v>3</v>
      </c>
      <c r="C60" s="95" t="s">
        <v>204</v>
      </c>
      <c r="D60" s="101" t="s">
        <v>83</v>
      </c>
      <c r="E60" s="106" t="s">
        <v>135</v>
      </c>
      <c r="F60" s="106" t="s">
        <v>110</v>
      </c>
      <c r="G60" s="115" t="s">
        <v>149</v>
      </c>
      <c r="H60" s="81">
        <v>2</v>
      </c>
      <c r="I60" s="84">
        <v>1</v>
      </c>
      <c r="J60" s="84">
        <v>0</v>
      </c>
      <c r="K60" s="83">
        <f t="shared" ref="K60:L64" si="12">H60*13</f>
        <v>26</v>
      </c>
      <c r="L60" s="83">
        <f t="shared" si="12"/>
        <v>13</v>
      </c>
      <c r="M60" s="95">
        <v>0</v>
      </c>
      <c r="N60" s="94">
        <v>0</v>
      </c>
      <c r="O60" s="97">
        <v>0</v>
      </c>
      <c r="P60" s="97">
        <v>0</v>
      </c>
      <c r="Q60" s="81">
        <v>3</v>
      </c>
      <c r="R60" s="94" t="s">
        <v>29</v>
      </c>
      <c r="S60" s="84" t="s">
        <v>33</v>
      </c>
      <c r="T60" s="97" t="s">
        <v>177</v>
      </c>
      <c r="U60" s="106"/>
      <c r="V60" s="124"/>
    </row>
    <row r="61" spans="1:22" s="100" customFormat="1" ht="24" x14ac:dyDescent="0.2">
      <c r="A61" s="126" t="s">
        <v>282</v>
      </c>
      <c r="B61" s="95">
        <v>3</v>
      </c>
      <c r="C61" s="95" t="s">
        <v>203</v>
      </c>
      <c r="D61" s="101" t="s">
        <v>84</v>
      </c>
      <c r="E61" s="106" t="s">
        <v>136</v>
      </c>
      <c r="F61" s="106" t="s">
        <v>118</v>
      </c>
      <c r="G61" s="115" t="s">
        <v>160</v>
      </c>
      <c r="H61" s="81">
        <v>2</v>
      </c>
      <c r="I61" s="84">
        <v>1</v>
      </c>
      <c r="J61" s="84">
        <v>0</v>
      </c>
      <c r="K61" s="83">
        <f t="shared" si="12"/>
        <v>26</v>
      </c>
      <c r="L61" s="83">
        <f t="shared" si="12"/>
        <v>13</v>
      </c>
      <c r="M61" s="95">
        <v>0</v>
      </c>
      <c r="N61" s="94">
        <v>0</v>
      </c>
      <c r="O61" s="97">
        <v>0</v>
      </c>
      <c r="P61" s="97">
        <v>0</v>
      </c>
      <c r="Q61" s="81">
        <v>4</v>
      </c>
      <c r="R61" s="94" t="s">
        <v>284</v>
      </c>
      <c r="S61" s="84" t="s">
        <v>33</v>
      </c>
      <c r="T61" s="97" t="s">
        <v>177</v>
      </c>
      <c r="U61" s="106"/>
      <c r="V61" s="124"/>
    </row>
    <row r="62" spans="1:22" s="100" customFormat="1" ht="36" x14ac:dyDescent="0.2">
      <c r="A62" s="126" t="s">
        <v>282</v>
      </c>
      <c r="B62" s="95">
        <v>4</v>
      </c>
      <c r="C62" s="95" t="s">
        <v>205</v>
      </c>
      <c r="D62" s="101" t="s">
        <v>85</v>
      </c>
      <c r="E62" s="106" t="s">
        <v>137</v>
      </c>
      <c r="F62" s="106" t="s">
        <v>119</v>
      </c>
      <c r="G62" s="115" t="s">
        <v>161</v>
      </c>
      <c r="H62" s="81">
        <v>2</v>
      </c>
      <c r="I62" s="84">
        <v>1</v>
      </c>
      <c r="J62" s="84">
        <v>0</v>
      </c>
      <c r="K62" s="83">
        <f t="shared" si="12"/>
        <v>26</v>
      </c>
      <c r="L62" s="83">
        <f t="shared" si="12"/>
        <v>13</v>
      </c>
      <c r="M62" s="95">
        <v>0</v>
      </c>
      <c r="N62" s="94">
        <v>0</v>
      </c>
      <c r="O62" s="97">
        <v>0</v>
      </c>
      <c r="P62" s="97">
        <v>0</v>
      </c>
      <c r="Q62" s="81">
        <v>4</v>
      </c>
      <c r="R62" s="94" t="s">
        <v>29</v>
      </c>
      <c r="S62" s="84" t="s">
        <v>33</v>
      </c>
      <c r="T62" s="97" t="s">
        <v>177</v>
      </c>
      <c r="U62" s="106"/>
      <c r="V62" s="124"/>
    </row>
    <row r="63" spans="1:22" s="100" customFormat="1" ht="24" x14ac:dyDescent="0.25">
      <c r="A63" s="126" t="s">
        <v>282</v>
      </c>
      <c r="B63" s="95">
        <v>4</v>
      </c>
      <c r="C63" s="95" t="s">
        <v>206</v>
      </c>
      <c r="D63" s="101" t="s">
        <v>82</v>
      </c>
      <c r="E63" s="106" t="s">
        <v>134</v>
      </c>
      <c r="F63" s="106" t="s">
        <v>107</v>
      </c>
      <c r="G63" s="99" t="s">
        <v>158</v>
      </c>
      <c r="H63" s="81">
        <v>2</v>
      </c>
      <c r="I63" s="84">
        <v>1</v>
      </c>
      <c r="J63" s="84">
        <v>0</v>
      </c>
      <c r="K63" s="83">
        <f t="shared" si="12"/>
        <v>26</v>
      </c>
      <c r="L63" s="83">
        <f t="shared" si="12"/>
        <v>13</v>
      </c>
      <c r="M63" s="95">
        <v>0</v>
      </c>
      <c r="N63" s="94">
        <v>0</v>
      </c>
      <c r="O63" s="97">
        <v>0</v>
      </c>
      <c r="P63" s="97">
        <v>0</v>
      </c>
      <c r="Q63" s="81">
        <v>3</v>
      </c>
      <c r="R63" s="94" t="s">
        <v>29</v>
      </c>
      <c r="S63" s="84" t="s">
        <v>33</v>
      </c>
      <c r="T63" s="97" t="s">
        <v>177</v>
      </c>
      <c r="U63" s="106"/>
      <c r="V63" s="124"/>
    </row>
    <row r="64" spans="1:22" s="100" customFormat="1" ht="24" x14ac:dyDescent="0.25">
      <c r="A64" s="126" t="s">
        <v>282</v>
      </c>
      <c r="B64" s="95">
        <v>4</v>
      </c>
      <c r="C64" s="95" t="s">
        <v>207</v>
      </c>
      <c r="D64" s="101" t="s">
        <v>253</v>
      </c>
      <c r="E64" s="106" t="s">
        <v>138</v>
      </c>
      <c r="F64" s="106" t="s">
        <v>107</v>
      </c>
      <c r="G64" s="99" t="s">
        <v>158</v>
      </c>
      <c r="H64" s="81">
        <v>2</v>
      </c>
      <c r="I64" s="84">
        <v>1</v>
      </c>
      <c r="J64" s="84">
        <v>0</v>
      </c>
      <c r="K64" s="83">
        <f t="shared" si="12"/>
        <v>26</v>
      </c>
      <c r="L64" s="83">
        <f t="shared" si="12"/>
        <v>13</v>
      </c>
      <c r="M64" s="95">
        <v>0</v>
      </c>
      <c r="N64" s="94">
        <v>0</v>
      </c>
      <c r="O64" s="97">
        <v>0</v>
      </c>
      <c r="P64" s="97">
        <v>0</v>
      </c>
      <c r="Q64" s="81">
        <v>3</v>
      </c>
      <c r="R64" s="94" t="s">
        <v>29</v>
      </c>
      <c r="S64" s="84" t="s">
        <v>33</v>
      </c>
      <c r="T64" s="97" t="s">
        <v>177</v>
      </c>
      <c r="U64" s="106"/>
      <c r="V64" s="124"/>
    </row>
    <row r="65" spans="1:22" s="100" customFormat="1" x14ac:dyDescent="0.25">
      <c r="A65" s="151" t="s">
        <v>31</v>
      </c>
      <c r="B65" s="152"/>
      <c r="C65" s="152"/>
      <c r="D65" s="152"/>
      <c r="E65" s="152"/>
      <c r="F65" s="152"/>
      <c r="G65" s="153"/>
      <c r="H65" s="41">
        <f t="shared" ref="H65:P65" si="13">SUM(H62:H64)</f>
        <v>6</v>
      </c>
      <c r="I65" s="41">
        <f t="shared" si="13"/>
        <v>3</v>
      </c>
      <c r="J65" s="41">
        <f t="shared" si="13"/>
        <v>0</v>
      </c>
      <c r="K65" s="78">
        <f t="shared" si="13"/>
        <v>78</v>
      </c>
      <c r="L65" s="78">
        <f t="shared" si="13"/>
        <v>39</v>
      </c>
      <c r="M65" s="78">
        <f t="shared" si="13"/>
        <v>0</v>
      </c>
      <c r="N65" s="78">
        <f t="shared" si="13"/>
        <v>0</v>
      </c>
      <c r="O65" s="78">
        <f t="shared" si="13"/>
        <v>0</v>
      </c>
      <c r="P65" s="78">
        <f t="shared" si="13"/>
        <v>0</v>
      </c>
      <c r="Q65" s="41">
        <f>SUM(Q60:Q64)</f>
        <v>17</v>
      </c>
      <c r="R65" s="41"/>
      <c r="S65" s="41"/>
      <c r="T65" s="41"/>
      <c r="U65" s="123"/>
      <c r="V65" s="123"/>
    </row>
    <row r="66" spans="1:22" s="100" customFormat="1" x14ac:dyDescent="0.25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6"/>
    </row>
    <row r="67" spans="1:22" s="100" customFormat="1" x14ac:dyDescent="0.25">
      <c r="A67" s="140" t="s">
        <v>90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s="100" customFormat="1" x14ac:dyDescent="0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</row>
    <row r="69" spans="1:22" s="100" customFormat="1" ht="24" x14ac:dyDescent="0.2">
      <c r="A69" s="126" t="s">
        <v>194</v>
      </c>
      <c r="B69" s="95">
        <v>1</v>
      </c>
      <c r="C69" s="95" t="s">
        <v>209</v>
      </c>
      <c r="D69" s="106" t="s">
        <v>88</v>
      </c>
      <c r="E69" s="106" t="s">
        <v>139</v>
      </c>
      <c r="F69" s="106" t="s">
        <v>113</v>
      </c>
      <c r="G69" s="103" t="s">
        <v>152</v>
      </c>
      <c r="H69" s="94">
        <v>2</v>
      </c>
      <c r="I69" s="97">
        <v>2</v>
      </c>
      <c r="J69" s="97">
        <v>0</v>
      </c>
      <c r="K69" s="95">
        <f t="shared" ref="K69:M70" si="14">H69*13</f>
        <v>26</v>
      </c>
      <c r="L69" s="95">
        <f t="shared" si="14"/>
        <v>26</v>
      </c>
      <c r="M69" s="95">
        <f t="shared" si="14"/>
        <v>0</v>
      </c>
      <c r="N69" s="94">
        <v>0</v>
      </c>
      <c r="O69" s="94">
        <v>0</v>
      </c>
      <c r="P69" s="94">
        <v>0</v>
      </c>
      <c r="Q69" s="94">
        <v>4</v>
      </c>
      <c r="R69" s="94" t="s">
        <v>29</v>
      </c>
      <c r="S69" s="97" t="s">
        <v>89</v>
      </c>
      <c r="T69" s="97" t="s">
        <v>177</v>
      </c>
      <c r="U69" s="124"/>
      <c r="V69" s="124"/>
    </row>
    <row r="70" spans="1:22" s="100" customFormat="1" ht="24" x14ac:dyDescent="0.25">
      <c r="A70" s="126" t="s">
        <v>194</v>
      </c>
      <c r="B70" s="95">
        <v>1</v>
      </c>
      <c r="C70" s="95" t="s">
        <v>208</v>
      </c>
      <c r="D70" s="106" t="s">
        <v>104</v>
      </c>
      <c r="E70" s="106" t="s">
        <v>105</v>
      </c>
      <c r="F70" s="106" t="s">
        <v>120</v>
      </c>
      <c r="G70" s="96" t="s">
        <v>162</v>
      </c>
      <c r="H70" s="94">
        <v>2</v>
      </c>
      <c r="I70" s="97">
        <v>2</v>
      </c>
      <c r="J70" s="97">
        <v>0</v>
      </c>
      <c r="K70" s="95">
        <f t="shared" si="14"/>
        <v>26</v>
      </c>
      <c r="L70" s="95">
        <f t="shared" si="14"/>
        <v>26</v>
      </c>
      <c r="M70" s="95">
        <f t="shared" si="14"/>
        <v>0</v>
      </c>
      <c r="N70" s="94">
        <v>0</v>
      </c>
      <c r="O70" s="94">
        <v>0</v>
      </c>
      <c r="P70" s="94">
        <v>0</v>
      </c>
      <c r="Q70" s="94">
        <v>4</v>
      </c>
      <c r="R70" s="94" t="s">
        <v>29</v>
      </c>
      <c r="S70" s="97" t="s">
        <v>89</v>
      </c>
      <c r="T70" s="97" t="s">
        <v>177</v>
      </c>
      <c r="U70" s="124"/>
      <c r="V70" s="124"/>
    </row>
    <row r="71" spans="1:22" s="100" customFormat="1" x14ac:dyDescent="0.25">
      <c r="A71" s="149" t="s">
        <v>31</v>
      </c>
      <c r="B71" s="149"/>
      <c r="C71" s="149"/>
      <c r="D71" s="149"/>
      <c r="E71" s="149"/>
      <c r="F71" s="149"/>
      <c r="G71" s="149"/>
      <c r="H71" s="41">
        <f t="shared" ref="H71:Q71" si="15">SUM(H69:H70)</f>
        <v>4</v>
      </c>
      <c r="I71" s="41">
        <f t="shared" si="15"/>
        <v>4</v>
      </c>
      <c r="J71" s="41">
        <f t="shared" si="15"/>
        <v>0</v>
      </c>
      <c r="K71" s="78">
        <f t="shared" si="15"/>
        <v>52</v>
      </c>
      <c r="L71" s="78">
        <f t="shared" si="15"/>
        <v>52</v>
      </c>
      <c r="M71" s="78">
        <f t="shared" si="15"/>
        <v>0</v>
      </c>
      <c r="N71" s="78">
        <f t="shared" si="15"/>
        <v>0</v>
      </c>
      <c r="O71" s="78">
        <f t="shared" si="15"/>
        <v>0</v>
      </c>
      <c r="P71" s="78">
        <f t="shared" si="15"/>
        <v>0</v>
      </c>
      <c r="Q71" s="41">
        <f t="shared" si="15"/>
        <v>8</v>
      </c>
      <c r="R71" s="41"/>
      <c r="S71" s="41"/>
      <c r="T71" s="41"/>
      <c r="U71" s="123"/>
      <c r="V71" s="123"/>
    </row>
    <row r="72" spans="1:22" s="92" customFormat="1" x14ac:dyDescent="0.25">
      <c r="A72" s="92" t="s">
        <v>141</v>
      </c>
      <c r="B72" s="48"/>
      <c r="D72" s="25"/>
      <c r="E72" s="25"/>
      <c r="F72" s="25"/>
      <c r="G72" s="29"/>
      <c r="H72" s="7"/>
      <c r="I72" s="7"/>
      <c r="J72" s="7"/>
      <c r="K72" s="7"/>
      <c r="L72" s="7"/>
      <c r="M72" s="7"/>
      <c r="N72" s="7"/>
      <c r="O72" s="7"/>
      <c r="P72" s="7"/>
      <c r="Q72" s="15"/>
      <c r="R72" s="16"/>
      <c r="S72" s="16"/>
      <c r="T72" s="16"/>
    </row>
  </sheetData>
  <sheetProtection algorithmName="SHA-512" hashValue="9SMAoHnP2K4UcYlPtXNwdgJGOwZXDmUQXmGYJIzxVNDiiXm5ZrH+yEtTm88ldTzTflIHpJ7XsUG33Vb9qyhKmw==" saltValue="R9vJ9BoPr09Cj6YUyuvISQ==" spinCount="100000" sheet="1" objects="1" scenarios="1" selectLockedCells="1" selectUnlockedCells="1"/>
  <sortState xmlns:xlrd2="http://schemas.microsoft.com/office/spreadsheetml/2017/richdata2" ref="A35:EB35">
    <sortCondition ref="D35"/>
  </sortState>
  <mergeCells count="24">
    <mergeCell ref="A71:G71"/>
    <mergeCell ref="A36:G36"/>
    <mergeCell ref="A67:V67"/>
    <mergeCell ref="A68:V68"/>
    <mergeCell ref="A41:V41"/>
    <mergeCell ref="A39:V39"/>
    <mergeCell ref="A49:V49"/>
    <mergeCell ref="A50:V50"/>
    <mergeCell ref="A47:G47"/>
    <mergeCell ref="A48:V48"/>
    <mergeCell ref="A57:V57"/>
    <mergeCell ref="A56:G56"/>
    <mergeCell ref="A65:G65"/>
    <mergeCell ref="A66:V66"/>
    <mergeCell ref="H6:J6"/>
    <mergeCell ref="A58:V58"/>
    <mergeCell ref="A59:V59"/>
    <mergeCell ref="K6:P6"/>
    <mergeCell ref="H5:P5"/>
    <mergeCell ref="A21:G21"/>
    <mergeCell ref="A14:G14"/>
    <mergeCell ref="A40:V40"/>
    <mergeCell ref="A35:G35"/>
    <mergeCell ref="A28:G28"/>
  </mergeCells>
  <pageMargins left="0.23622047244094491" right="0.23622047244094491" top="0.74803149606299213" bottom="0.74803149606299213" header="0.31496062992125984" footer="0.31496062992125984"/>
  <pageSetup paperSize="9" scale="7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T71"/>
  <sheetViews>
    <sheetView view="pageBreakPreview" zoomScaleNormal="130" zoomScaleSheetLayoutView="100" workbookViewId="0">
      <pane ySplit="7" topLeftCell="A8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8.42578125" style="62" customWidth="1"/>
    <col min="2" max="2" width="5.7109375" style="49" customWidth="1"/>
    <col min="3" max="3" width="12.28515625" style="49" customWidth="1"/>
    <col min="4" max="4" width="23.42578125" style="50" customWidth="1"/>
    <col min="5" max="5" width="19.28515625" style="50" customWidth="1"/>
    <col min="6" max="6" width="15.140625" style="51" customWidth="1"/>
    <col min="7" max="7" width="9.28515625" style="51" hidden="1" customWidth="1"/>
    <col min="8" max="10" width="6.28515625" style="52" customWidth="1"/>
    <col min="11" max="11" width="5.85546875" style="52" customWidth="1"/>
    <col min="12" max="12" width="6.28515625" style="52" customWidth="1"/>
    <col min="13" max="13" width="6.85546875" style="52" customWidth="1"/>
    <col min="14" max="14" width="6.5703125" style="53" customWidth="1"/>
    <col min="15" max="15" width="5" style="54" customWidth="1"/>
    <col min="16" max="16" width="5.5703125" style="54" customWidth="1"/>
    <col min="17" max="17" width="8.28515625" style="54" customWidth="1"/>
    <col min="18" max="18" width="15" style="51" customWidth="1"/>
    <col min="19" max="19" width="10.85546875" style="55" customWidth="1"/>
    <col min="20" max="124" width="9.140625" style="66"/>
    <col min="125" max="16384" width="9.140625" style="10"/>
  </cols>
  <sheetData>
    <row r="1" spans="1:124" x14ac:dyDescent="0.2">
      <c r="A1" s="1" t="s">
        <v>0</v>
      </c>
      <c r="B1" s="2"/>
      <c r="C1" s="3"/>
      <c r="H1" s="18" t="s">
        <v>4</v>
      </c>
      <c r="I1" s="18"/>
      <c r="K1" s="105" t="s">
        <v>171</v>
      </c>
      <c r="L1" s="56"/>
    </row>
    <row r="2" spans="1:124" ht="12" customHeight="1" x14ac:dyDescent="0.2">
      <c r="A2" s="1" t="s">
        <v>1</v>
      </c>
      <c r="B2" s="2"/>
      <c r="C2" s="3"/>
      <c r="D2" s="56"/>
      <c r="E2" s="56"/>
      <c r="G2" s="57"/>
      <c r="H2" s="18" t="s">
        <v>255</v>
      </c>
      <c r="I2" s="127"/>
      <c r="K2" s="105" t="s">
        <v>172</v>
      </c>
      <c r="L2" s="22"/>
      <c r="M2" s="88"/>
      <c r="N2" s="58"/>
      <c r="O2" s="58"/>
      <c r="P2" s="51"/>
      <c r="Q2" s="51"/>
      <c r="R2" s="55"/>
      <c r="S2" s="10"/>
    </row>
    <row r="3" spans="1:124" x14ac:dyDescent="0.2">
      <c r="A3" s="11" t="s">
        <v>2</v>
      </c>
      <c r="B3" s="11"/>
      <c r="C3" s="12" t="s">
        <v>182</v>
      </c>
      <c r="D3" s="56"/>
      <c r="E3" s="56"/>
      <c r="G3" s="57"/>
      <c r="H3" s="20" t="s">
        <v>5</v>
      </c>
      <c r="I3" s="21"/>
      <c r="K3" s="14" t="s">
        <v>6</v>
      </c>
      <c r="L3" s="67"/>
      <c r="M3" s="88"/>
      <c r="N3" s="58"/>
      <c r="O3" s="58"/>
      <c r="P3" s="51"/>
      <c r="Q3" s="51"/>
      <c r="R3" s="55"/>
      <c r="S3" s="10"/>
    </row>
    <row r="4" spans="1:124" x14ac:dyDescent="0.2">
      <c r="A4" s="18" t="s">
        <v>3</v>
      </c>
      <c r="B4" s="18"/>
      <c r="C4" s="105" t="s">
        <v>178</v>
      </c>
      <c r="D4" s="56"/>
      <c r="E4" s="56"/>
      <c r="G4" s="57"/>
      <c r="H4" s="57"/>
      <c r="I4" s="57"/>
      <c r="J4" s="57"/>
      <c r="K4" s="57"/>
      <c r="L4" s="88"/>
      <c r="M4" s="88"/>
      <c r="N4" s="58"/>
      <c r="O4" s="58"/>
      <c r="P4" s="51"/>
      <c r="Q4" s="51"/>
      <c r="R4" s="55"/>
      <c r="S4" s="10"/>
    </row>
    <row r="5" spans="1:124" x14ac:dyDescent="0.2">
      <c r="A5" s="59"/>
      <c r="B5" s="88"/>
      <c r="C5" s="88"/>
      <c r="D5" s="59"/>
      <c r="E5" s="59"/>
      <c r="F5" s="59"/>
      <c r="G5" s="60"/>
      <c r="H5" s="157" t="s">
        <v>44</v>
      </c>
      <c r="I5" s="157"/>
      <c r="J5" s="157"/>
      <c r="K5" s="157"/>
      <c r="L5" s="157"/>
      <c r="M5" s="157"/>
      <c r="N5" s="88"/>
      <c r="O5" s="61"/>
      <c r="P5" s="61"/>
      <c r="Q5" s="61"/>
      <c r="S5" s="61"/>
    </row>
    <row r="6" spans="1:124" x14ac:dyDescent="0.2">
      <c r="B6" s="57"/>
      <c r="C6" s="57"/>
      <c r="D6" s="56"/>
      <c r="E6" s="56"/>
      <c r="F6" s="56"/>
      <c r="H6" s="168" t="s">
        <v>9</v>
      </c>
      <c r="I6" s="168"/>
      <c r="J6" s="168"/>
      <c r="K6" s="168"/>
      <c r="L6" s="168"/>
      <c r="M6" s="168"/>
      <c r="N6" s="88"/>
      <c r="O6" s="58"/>
      <c r="P6" s="58"/>
      <c r="Q6" s="58"/>
    </row>
    <row r="7" spans="1:124" s="36" customFormat="1" ht="36" x14ac:dyDescent="0.25">
      <c r="A7" s="68" t="s">
        <v>10</v>
      </c>
      <c r="B7" s="69" t="s">
        <v>11</v>
      </c>
      <c r="C7" s="69" t="s">
        <v>45</v>
      </c>
      <c r="D7" s="35" t="s">
        <v>13</v>
      </c>
      <c r="E7" s="32" t="s">
        <v>14</v>
      </c>
      <c r="F7" s="35" t="s">
        <v>15</v>
      </c>
      <c r="G7" s="33" t="s">
        <v>16</v>
      </c>
      <c r="H7" s="69" t="s">
        <v>46</v>
      </c>
      <c r="I7" s="69" t="s">
        <v>18</v>
      </c>
      <c r="J7" s="69" t="s">
        <v>19</v>
      </c>
      <c r="K7" s="31" t="s">
        <v>20</v>
      </c>
      <c r="L7" s="31" t="s">
        <v>21</v>
      </c>
      <c r="M7" s="31" t="s">
        <v>22</v>
      </c>
      <c r="N7" s="69" t="s">
        <v>23</v>
      </c>
      <c r="O7" s="33" t="s">
        <v>24</v>
      </c>
      <c r="P7" s="33" t="s">
        <v>25</v>
      </c>
      <c r="Q7" s="33" t="s">
        <v>26</v>
      </c>
      <c r="R7" s="35" t="s">
        <v>27</v>
      </c>
      <c r="S7" s="33" t="s">
        <v>28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</row>
    <row r="8" spans="1:124" s="13" customFormat="1" ht="24" x14ac:dyDescent="0.25">
      <c r="A8" s="121" t="s">
        <v>221</v>
      </c>
      <c r="B8" s="63">
        <v>1</v>
      </c>
      <c r="C8" s="65" t="s">
        <v>222</v>
      </c>
      <c r="D8" s="65" t="s">
        <v>97</v>
      </c>
      <c r="E8" s="65" t="s">
        <v>98</v>
      </c>
      <c r="F8" s="65" t="s">
        <v>99</v>
      </c>
      <c r="G8" s="65" t="s">
        <v>100</v>
      </c>
      <c r="H8" s="37">
        <v>8</v>
      </c>
      <c r="I8" s="37">
        <v>0</v>
      </c>
      <c r="J8" s="37">
        <v>8</v>
      </c>
      <c r="K8" s="37">
        <v>0</v>
      </c>
      <c r="L8" s="37">
        <v>0</v>
      </c>
      <c r="M8" s="37">
        <v>0</v>
      </c>
      <c r="N8" s="37">
        <v>5</v>
      </c>
      <c r="O8" s="37" t="s">
        <v>284</v>
      </c>
      <c r="P8" s="37" t="s">
        <v>30</v>
      </c>
      <c r="Q8" s="37" t="s">
        <v>177</v>
      </c>
      <c r="R8" s="37" t="s">
        <v>181</v>
      </c>
      <c r="S8" s="38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</row>
    <row r="9" spans="1:124" s="13" customFormat="1" ht="24" x14ac:dyDescent="0.25">
      <c r="A9" s="121" t="s">
        <v>221</v>
      </c>
      <c r="B9" s="63">
        <v>1</v>
      </c>
      <c r="C9" s="65" t="s">
        <v>225</v>
      </c>
      <c r="D9" s="65" t="s">
        <v>68</v>
      </c>
      <c r="E9" s="65" t="s">
        <v>157</v>
      </c>
      <c r="F9" s="65" t="s">
        <v>164</v>
      </c>
      <c r="G9" s="65" t="s">
        <v>163</v>
      </c>
      <c r="H9" s="37">
        <v>12</v>
      </c>
      <c r="I9" s="37">
        <v>8</v>
      </c>
      <c r="J9" s="37">
        <v>0</v>
      </c>
      <c r="K9" s="37">
        <v>0</v>
      </c>
      <c r="L9" s="37">
        <v>0</v>
      </c>
      <c r="M9" s="37">
        <v>0</v>
      </c>
      <c r="N9" s="37">
        <v>6</v>
      </c>
      <c r="O9" s="37" t="s">
        <v>29</v>
      </c>
      <c r="P9" s="37" t="s">
        <v>30</v>
      </c>
      <c r="Q9" s="93" t="s">
        <v>177</v>
      </c>
      <c r="R9" s="37" t="s">
        <v>181</v>
      </c>
      <c r="S9" s="38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1:124" s="14" customFormat="1" ht="24" x14ac:dyDescent="0.25">
      <c r="A10" s="121" t="s">
        <v>221</v>
      </c>
      <c r="B10" s="63">
        <v>1</v>
      </c>
      <c r="C10" s="65" t="s">
        <v>224</v>
      </c>
      <c r="D10" s="65" t="s">
        <v>165</v>
      </c>
      <c r="E10" s="65" t="s">
        <v>166</v>
      </c>
      <c r="F10" s="65" t="s">
        <v>106</v>
      </c>
      <c r="G10" s="65" t="s">
        <v>142</v>
      </c>
      <c r="H10" s="37">
        <v>8</v>
      </c>
      <c r="I10" s="37">
        <v>4</v>
      </c>
      <c r="J10" s="37">
        <v>0</v>
      </c>
      <c r="K10" s="37">
        <v>0</v>
      </c>
      <c r="L10" s="37">
        <v>0</v>
      </c>
      <c r="M10" s="37">
        <v>0</v>
      </c>
      <c r="N10" s="37">
        <v>4</v>
      </c>
      <c r="O10" s="37" t="s">
        <v>284</v>
      </c>
      <c r="P10" s="37" t="s">
        <v>30</v>
      </c>
      <c r="Q10" s="93" t="s">
        <v>177</v>
      </c>
      <c r="R10" s="37" t="s">
        <v>181</v>
      </c>
      <c r="S10" s="40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</row>
    <row r="11" spans="1:124" s="14" customFormat="1" ht="24" x14ac:dyDescent="0.25">
      <c r="A11" s="121" t="s">
        <v>221</v>
      </c>
      <c r="B11" s="63">
        <v>1</v>
      </c>
      <c r="C11" s="65" t="s">
        <v>226</v>
      </c>
      <c r="D11" s="65" t="s">
        <v>69</v>
      </c>
      <c r="E11" s="65" t="s">
        <v>121</v>
      </c>
      <c r="F11" s="65" t="s">
        <v>108</v>
      </c>
      <c r="G11" s="65" t="s">
        <v>147</v>
      </c>
      <c r="H11" s="37">
        <v>12</v>
      </c>
      <c r="I11" s="37">
        <v>8</v>
      </c>
      <c r="J11" s="37">
        <v>0</v>
      </c>
      <c r="K11" s="37">
        <v>0</v>
      </c>
      <c r="L11" s="37">
        <v>0</v>
      </c>
      <c r="M11" s="37">
        <v>0</v>
      </c>
      <c r="N11" s="37">
        <v>6</v>
      </c>
      <c r="O11" s="37" t="s">
        <v>284</v>
      </c>
      <c r="P11" s="37" t="s">
        <v>30</v>
      </c>
      <c r="Q11" s="93" t="s">
        <v>177</v>
      </c>
      <c r="R11" s="37" t="s">
        <v>181</v>
      </c>
      <c r="S11" s="40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</row>
    <row r="12" spans="1:124" s="14" customFormat="1" ht="36" x14ac:dyDescent="0.25">
      <c r="A12" s="121" t="s">
        <v>221</v>
      </c>
      <c r="B12" s="63">
        <v>1</v>
      </c>
      <c r="C12" s="65" t="s">
        <v>218</v>
      </c>
      <c r="D12" s="65" t="s">
        <v>90</v>
      </c>
      <c r="E12" s="65" t="s">
        <v>140</v>
      </c>
      <c r="F12" s="65" t="s">
        <v>181</v>
      </c>
      <c r="G12" s="65" t="s">
        <v>181</v>
      </c>
      <c r="H12" s="37">
        <v>8</v>
      </c>
      <c r="I12" s="37">
        <v>8</v>
      </c>
      <c r="J12" s="37">
        <v>0</v>
      </c>
      <c r="K12" s="37">
        <v>0</v>
      </c>
      <c r="L12" s="37">
        <v>0</v>
      </c>
      <c r="M12" s="37">
        <v>0</v>
      </c>
      <c r="N12" s="37">
        <v>4</v>
      </c>
      <c r="O12" s="37" t="s">
        <v>29</v>
      </c>
      <c r="P12" s="37" t="s">
        <v>89</v>
      </c>
      <c r="Q12" s="93" t="s">
        <v>177</v>
      </c>
      <c r="R12" s="37" t="s">
        <v>181</v>
      </c>
      <c r="S12" s="40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</row>
    <row r="13" spans="1:124" s="14" customFormat="1" ht="24" x14ac:dyDescent="0.25">
      <c r="A13" s="121" t="s">
        <v>221</v>
      </c>
      <c r="B13" s="63">
        <v>1</v>
      </c>
      <c r="C13" s="65" t="s">
        <v>223</v>
      </c>
      <c r="D13" s="65" t="s">
        <v>76</v>
      </c>
      <c r="E13" s="65" t="s">
        <v>122</v>
      </c>
      <c r="F13" s="65" t="s">
        <v>109</v>
      </c>
      <c r="G13" s="65" t="s">
        <v>148</v>
      </c>
      <c r="H13" s="37">
        <v>8</v>
      </c>
      <c r="I13" s="37">
        <v>4</v>
      </c>
      <c r="J13" s="37">
        <v>0</v>
      </c>
      <c r="K13" s="37">
        <v>0</v>
      </c>
      <c r="L13" s="37">
        <v>0</v>
      </c>
      <c r="M13" s="37">
        <v>0</v>
      </c>
      <c r="N13" s="37">
        <v>3</v>
      </c>
      <c r="O13" s="37" t="s">
        <v>284</v>
      </c>
      <c r="P13" s="37" t="s">
        <v>30</v>
      </c>
      <c r="Q13" s="93" t="s">
        <v>177</v>
      </c>
      <c r="R13" s="37" t="s">
        <v>181</v>
      </c>
      <c r="S13" s="40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</row>
    <row r="14" spans="1:124" s="14" customFormat="1" x14ac:dyDescent="0.25">
      <c r="A14" s="164" t="s">
        <v>31</v>
      </c>
      <c r="B14" s="165"/>
      <c r="C14" s="165"/>
      <c r="D14" s="165"/>
      <c r="E14" s="165"/>
      <c r="F14" s="165"/>
      <c r="G14" s="166"/>
      <c r="H14" s="41">
        <f t="shared" ref="H14:N14" si="0">SUM(H8:H13)</f>
        <v>56</v>
      </c>
      <c r="I14" s="41">
        <f t="shared" si="0"/>
        <v>32</v>
      </c>
      <c r="J14" s="41">
        <f t="shared" si="0"/>
        <v>8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28</v>
      </c>
      <c r="O14" s="41"/>
      <c r="P14" s="44"/>
      <c r="Q14" s="44"/>
      <c r="R14" s="64"/>
      <c r="S14" s="44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</row>
    <row r="15" spans="1:124" s="14" customFormat="1" ht="36" x14ac:dyDescent="0.25">
      <c r="A15" s="121" t="s">
        <v>221</v>
      </c>
      <c r="B15" s="63">
        <v>2</v>
      </c>
      <c r="C15" s="65" t="s">
        <v>228</v>
      </c>
      <c r="D15" s="65" t="s">
        <v>70</v>
      </c>
      <c r="E15" s="65" t="s">
        <v>170</v>
      </c>
      <c r="F15" s="65" t="s">
        <v>110</v>
      </c>
      <c r="G15" s="65" t="s">
        <v>149</v>
      </c>
      <c r="H15" s="37">
        <v>8</v>
      </c>
      <c r="I15" s="37">
        <v>4</v>
      </c>
      <c r="J15" s="37">
        <v>0</v>
      </c>
      <c r="K15" s="37">
        <v>0</v>
      </c>
      <c r="L15" s="37">
        <v>0</v>
      </c>
      <c r="M15" s="37">
        <v>0</v>
      </c>
      <c r="N15" s="37">
        <v>4</v>
      </c>
      <c r="O15" s="37" t="s">
        <v>29</v>
      </c>
      <c r="P15" s="37" t="s">
        <v>30</v>
      </c>
      <c r="Q15" s="93" t="s">
        <v>177</v>
      </c>
      <c r="R15" s="37" t="s">
        <v>181</v>
      </c>
      <c r="S15" s="40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</row>
    <row r="16" spans="1:124" s="14" customFormat="1" ht="24" x14ac:dyDescent="0.2">
      <c r="A16" s="121" t="s">
        <v>221</v>
      </c>
      <c r="B16" s="118">
        <v>2</v>
      </c>
      <c r="C16" s="65" t="s">
        <v>230</v>
      </c>
      <c r="D16" s="65" t="s">
        <v>179</v>
      </c>
      <c r="E16" s="65" t="s">
        <v>180</v>
      </c>
      <c r="F16" s="117" t="s">
        <v>111</v>
      </c>
      <c r="G16" s="117" t="s">
        <v>150</v>
      </c>
      <c r="H16" s="118">
        <v>8</v>
      </c>
      <c r="I16" s="118">
        <v>8</v>
      </c>
      <c r="J16" s="118">
        <v>0</v>
      </c>
      <c r="K16" s="118">
        <v>0</v>
      </c>
      <c r="L16" s="118">
        <v>0</v>
      </c>
      <c r="M16" s="118">
        <v>0</v>
      </c>
      <c r="N16" s="118">
        <v>5</v>
      </c>
      <c r="O16" s="119" t="s">
        <v>284</v>
      </c>
      <c r="P16" s="119" t="s">
        <v>30</v>
      </c>
      <c r="Q16" s="119" t="s">
        <v>177</v>
      </c>
      <c r="R16" s="117" t="s">
        <v>181</v>
      </c>
      <c r="S16" s="120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</row>
    <row r="17" spans="1:124" s="14" customFormat="1" ht="24" x14ac:dyDescent="0.25">
      <c r="A17" s="121" t="s">
        <v>221</v>
      </c>
      <c r="B17" s="63">
        <v>2</v>
      </c>
      <c r="C17" s="65" t="s">
        <v>227</v>
      </c>
      <c r="D17" s="65" t="s">
        <v>71</v>
      </c>
      <c r="E17" s="65" t="s">
        <v>125</v>
      </c>
      <c r="F17" s="65" t="s">
        <v>112</v>
      </c>
      <c r="G17" s="65" t="s">
        <v>151</v>
      </c>
      <c r="H17" s="37">
        <v>12</v>
      </c>
      <c r="I17" s="37">
        <v>8</v>
      </c>
      <c r="J17" s="37">
        <v>0</v>
      </c>
      <c r="K17" s="37">
        <v>0</v>
      </c>
      <c r="L17" s="37">
        <v>0</v>
      </c>
      <c r="M17" s="37">
        <v>0</v>
      </c>
      <c r="N17" s="37">
        <v>6</v>
      </c>
      <c r="O17" s="37" t="s">
        <v>29</v>
      </c>
      <c r="P17" s="37" t="s">
        <v>30</v>
      </c>
      <c r="Q17" s="93" t="s">
        <v>177</v>
      </c>
      <c r="R17" s="37" t="s">
        <v>181</v>
      </c>
      <c r="S17" s="40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</row>
    <row r="18" spans="1:124" s="14" customFormat="1" ht="36" x14ac:dyDescent="0.25">
      <c r="A18" s="121" t="s">
        <v>221</v>
      </c>
      <c r="B18" s="63">
        <v>2</v>
      </c>
      <c r="C18" s="65" t="s">
        <v>229</v>
      </c>
      <c r="D18" s="65" t="s">
        <v>72</v>
      </c>
      <c r="E18" s="65" t="s">
        <v>167</v>
      </c>
      <c r="F18" s="65" t="s">
        <v>113</v>
      </c>
      <c r="G18" s="65" t="s">
        <v>152</v>
      </c>
      <c r="H18" s="37">
        <v>12</v>
      </c>
      <c r="I18" s="37">
        <v>8</v>
      </c>
      <c r="J18" s="37">
        <v>0</v>
      </c>
      <c r="K18" s="37">
        <v>0</v>
      </c>
      <c r="L18" s="37">
        <v>0</v>
      </c>
      <c r="M18" s="37">
        <v>0</v>
      </c>
      <c r="N18" s="37">
        <v>6</v>
      </c>
      <c r="O18" s="37" t="s">
        <v>29</v>
      </c>
      <c r="P18" s="37" t="s">
        <v>30</v>
      </c>
      <c r="Q18" s="93" t="s">
        <v>177</v>
      </c>
      <c r="R18" s="37" t="s">
        <v>181</v>
      </c>
      <c r="S18" s="40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</row>
    <row r="19" spans="1:124" s="14" customFormat="1" ht="24" x14ac:dyDescent="0.25">
      <c r="A19" s="121" t="s">
        <v>221</v>
      </c>
      <c r="B19" s="63">
        <v>2</v>
      </c>
      <c r="C19" s="65" t="s">
        <v>193</v>
      </c>
      <c r="D19" s="65" t="s">
        <v>232</v>
      </c>
      <c r="E19" s="65" t="s">
        <v>231</v>
      </c>
      <c r="F19" s="65" t="s">
        <v>181</v>
      </c>
      <c r="G19" s="96"/>
      <c r="H19" s="37">
        <v>8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3</v>
      </c>
      <c r="O19" s="37">
        <v>0</v>
      </c>
      <c r="P19" s="37" t="s">
        <v>32</v>
      </c>
      <c r="Q19" s="93" t="s">
        <v>177</v>
      </c>
      <c r="R19" s="37" t="s">
        <v>181</v>
      </c>
      <c r="S19" s="40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</row>
    <row r="20" spans="1:124" s="14" customFormat="1" ht="24" x14ac:dyDescent="0.25">
      <c r="A20" s="121" t="s">
        <v>221</v>
      </c>
      <c r="B20" s="63">
        <v>2</v>
      </c>
      <c r="C20" s="65" t="s">
        <v>193</v>
      </c>
      <c r="D20" s="65" t="s">
        <v>232</v>
      </c>
      <c r="E20" s="65" t="s">
        <v>231</v>
      </c>
      <c r="F20" s="65" t="s">
        <v>181</v>
      </c>
      <c r="G20" s="96"/>
      <c r="H20" s="37">
        <v>8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3</v>
      </c>
      <c r="O20" s="37">
        <v>0</v>
      </c>
      <c r="P20" s="37" t="s">
        <v>32</v>
      </c>
      <c r="Q20" s="93" t="s">
        <v>177</v>
      </c>
      <c r="R20" s="37" t="s">
        <v>181</v>
      </c>
      <c r="S20" s="40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</row>
    <row r="21" spans="1:124" s="14" customFormat="1" x14ac:dyDescent="0.25">
      <c r="A21" s="164" t="s">
        <v>31</v>
      </c>
      <c r="B21" s="165"/>
      <c r="C21" s="165"/>
      <c r="D21" s="165"/>
      <c r="E21" s="165"/>
      <c r="F21" s="165"/>
      <c r="G21" s="166"/>
      <c r="H21" s="41">
        <f t="shared" ref="H21:N21" si="1">SUM(H15:H20)</f>
        <v>56</v>
      </c>
      <c r="I21" s="41">
        <f t="shared" si="1"/>
        <v>28</v>
      </c>
      <c r="J21" s="41">
        <f t="shared" si="1"/>
        <v>0</v>
      </c>
      <c r="K21" s="41">
        <f t="shared" si="1"/>
        <v>0</v>
      </c>
      <c r="L21" s="41">
        <f t="shared" si="1"/>
        <v>0</v>
      </c>
      <c r="M21" s="41">
        <f t="shared" si="1"/>
        <v>0</v>
      </c>
      <c r="N21" s="41">
        <f t="shared" si="1"/>
        <v>27</v>
      </c>
      <c r="O21" s="41"/>
      <c r="P21" s="44"/>
      <c r="Q21" s="44"/>
      <c r="R21" s="64"/>
      <c r="S21" s="44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</row>
    <row r="22" spans="1:124" s="14" customFormat="1" ht="24" x14ac:dyDescent="0.25">
      <c r="A22" s="121" t="s">
        <v>221</v>
      </c>
      <c r="B22" s="63">
        <v>3</v>
      </c>
      <c r="C22" s="65" t="s">
        <v>233</v>
      </c>
      <c r="D22" s="65" t="s">
        <v>73</v>
      </c>
      <c r="E22" s="65" t="s">
        <v>127</v>
      </c>
      <c r="F22" s="65" t="s">
        <v>114</v>
      </c>
      <c r="G22" s="65" t="s">
        <v>153</v>
      </c>
      <c r="H22" s="37">
        <v>8</v>
      </c>
      <c r="I22" s="37">
        <v>4</v>
      </c>
      <c r="J22" s="37">
        <v>0</v>
      </c>
      <c r="K22" s="37">
        <v>0</v>
      </c>
      <c r="L22" s="37">
        <v>0</v>
      </c>
      <c r="M22" s="37">
        <v>0</v>
      </c>
      <c r="N22" s="37">
        <v>4</v>
      </c>
      <c r="O22" s="37" t="s">
        <v>29</v>
      </c>
      <c r="P22" s="37" t="s">
        <v>30</v>
      </c>
      <c r="Q22" s="93" t="s">
        <v>177</v>
      </c>
      <c r="R22" s="37" t="s">
        <v>181</v>
      </c>
      <c r="S22" s="40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</row>
    <row r="23" spans="1:124" s="14" customFormat="1" ht="24" x14ac:dyDescent="0.25">
      <c r="A23" s="121" t="s">
        <v>221</v>
      </c>
      <c r="B23" s="63">
        <v>3</v>
      </c>
      <c r="C23" s="65" t="s">
        <v>236</v>
      </c>
      <c r="D23" s="65" t="s">
        <v>96</v>
      </c>
      <c r="E23" s="65" t="s">
        <v>124</v>
      </c>
      <c r="F23" s="65" t="s">
        <v>108</v>
      </c>
      <c r="G23" s="65" t="s">
        <v>147</v>
      </c>
      <c r="H23" s="37">
        <v>8</v>
      </c>
      <c r="I23" s="37">
        <v>4</v>
      </c>
      <c r="J23" s="37">
        <v>0</v>
      </c>
      <c r="K23" s="37">
        <v>0</v>
      </c>
      <c r="L23" s="37">
        <v>0</v>
      </c>
      <c r="M23" s="37">
        <v>0</v>
      </c>
      <c r="N23" s="37">
        <v>3</v>
      </c>
      <c r="O23" s="37" t="s">
        <v>284</v>
      </c>
      <c r="P23" s="37" t="s">
        <v>30</v>
      </c>
      <c r="Q23" s="93" t="s">
        <v>177</v>
      </c>
      <c r="R23" s="37" t="s">
        <v>181</v>
      </c>
      <c r="S23" s="4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</row>
    <row r="24" spans="1:124" s="14" customFormat="1" ht="24" x14ac:dyDescent="0.25">
      <c r="A24" s="121" t="s">
        <v>221</v>
      </c>
      <c r="B24" s="63">
        <v>3</v>
      </c>
      <c r="C24" s="65" t="s">
        <v>235</v>
      </c>
      <c r="D24" s="65" t="s">
        <v>129</v>
      </c>
      <c r="E24" s="65" t="s">
        <v>128</v>
      </c>
      <c r="F24" s="65" t="s">
        <v>106</v>
      </c>
      <c r="G24" s="65" t="s">
        <v>142</v>
      </c>
      <c r="H24" s="37">
        <v>8</v>
      </c>
      <c r="I24" s="37">
        <v>8</v>
      </c>
      <c r="J24" s="37">
        <v>0</v>
      </c>
      <c r="K24" s="37">
        <v>0</v>
      </c>
      <c r="L24" s="37">
        <v>0</v>
      </c>
      <c r="M24" s="37">
        <v>0</v>
      </c>
      <c r="N24" s="37">
        <v>7</v>
      </c>
      <c r="O24" s="37" t="s">
        <v>284</v>
      </c>
      <c r="P24" s="37" t="s">
        <v>30</v>
      </c>
      <c r="Q24" s="93" t="s">
        <v>177</v>
      </c>
      <c r="R24" s="37" t="s">
        <v>181</v>
      </c>
      <c r="S24" s="40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</row>
    <row r="25" spans="1:124" s="14" customFormat="1" ht="24" x14ac:dyDescent="0.25">
      <c r="A25" s="121" t="s">
        <v>221</v>
      </c>
      <c r="B25" s="63">
        <v>3</v>
      </c>
      <c r="C25" s="65" t="s">
        <v>234</v>
      </c>
      <c r="D25" s="65" t="s">
        <v>91</v>
      </c>
      <c r="E25" s="65" t="s">
        <v>173</v>
      </c>
      <c r="F25" s="65" t="s">
        <v>106</v>
      </c>
      <c r="G25" s="65" t="s">
        <v>142</v>
      </c>
      <c r="H25" s="37">
        <v>16</v>
      </c>
      <c r="I25" s="37">
        <v>16</v>
      </c>
      <c r="J25" s="37">
        <v>0</v>
      </c>
      <c r="K25" s="37">
        <v>0</v>
      </c>
      <c r="L25" s="37">
        <v>0</v>
      </c>
      <c r="M25" s="37">
        <v>0</v>
      </c>
      <c r="N25" s="37">
        <v>12</v>
      </c>
      <c r="O25" s="37" t="s">
        <v>284</v>
      </c>
      <c r="P25" s="37" t="s">
        <v>30</v>
      </c>
      <c r="Q25" s="93" t="s">
        <v>177</v>
      </c>
      <c r="R25" s="37" t="s">
        <v>181</v>
      </c>
      <c r="S25" s="40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</row>
    <row r="26" spans="1:124" s="14" customFormat="1" ht="24" x14ac:dyDescent="0.25">
      <c r="A26" s="121" t="s">
        <v>221</v>
      </c>
      <c r="B26" s="63">
        <v>3</v>
      </c>
      <c r="C26" s="65" t="s">
        <v>199</v>
      </c>
      <c r="D26" s="65" t="s">
        <v>254</v>
      </c>
      <c r="E26" s="65" t="s">
        <v>123</v>
      </c>
      <c r="F26" s="65" t="s">
        <v>181</v>
      </c>
      <c r="G26" s="96"/>
      <c r="H26" s="37">
        <v>8</v>
      </c>
      <c r="I26" s="37">
        <v>4</v>
      </c>
      <c r="J26" s="37">
        <v>0</v>
      </c>
      <c r="K26" s="37">
        <v>0</v>
      </c>
      <c r="L26" s="37">
        <v>0</v>
      </c>
      <c r="M26" s="37">
        <v>0</v>
      </c>
      <c r="N26" s="37">
        <v>3</v>
      </c>
      <c r="O26" s="37" t="s">
        <v>284</v>
      </c>
      <c r="P26" s="37" t="s">
        <v>33</v>
      </c>
      <c r="Q26" s="93" t="s">
        <v>177</v>
      </c>
      <c r="R26" s="37" t="s">
        <v>181</v>
      </c>
      <c r="S26" s="40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</row>
    <row r="27" spans="1:124" s="14" customFormat="1" ht="24" x14ac:dyDescent="0.25">
      <c r="A27" s="121" t="s">
        <v>221</v>
      </c>
      <c r="B27" s="63">
        <v>3</v>
      </c>
      <c r="C27" s="65" t="s">
        <v>199</v>
      </c>
      <c r="D27" s="65" t="s">
        <v>254</v>
      </c>
      <c r="E27" s="65" t="s">
        <v>123</v>
      </c>
      <c r="F27" s="65" t="s">
        <v>181</v>
      </c>
      <c r="G27" s="96"/>
      <c r="H27" s="37">
        <v>8</v>
      </c>
      <c r="I27" s="37">
        <v>4</v>
      </c>
      <c r="J27" s="37">
        <v>0</v>
      </c>
      <c r="K27" s="37">
        <v>0</v>
      </c>
      <c r="L27" s="37">
        <v>0</v>
      </c>
      <c r="M27" s="37">
        <v>0</v>
      </c>
      <c r="N27" s="37">
        <v>4</v>
      </c>
      <c r="O27" s="37" t="s">
        <v>29</v>
      </c>
      <c r="P27" s="37" t="s">
        <v>33</v>
      </c>
      <c r="Q27" s="93" t="s">
        <v>177</v>
      </c>
      <c r="R27" s="37" t="s">
        <v>181</v>
      </c>
      <c r="S27" s="40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</row>
    <row r="28" spans="1:124" s="14" customFormat="1" x14ac:dyDescent="0.25">
      <c r="A28" s="164" t="s">
        <v>31</v>
      </c>
      <c r="B28" s="165"/>
      <c r="C28" s="165"/>
      <c r="D28" s="165"/>
      <c r="E28" s="165"/>
      <c r="F28" s="165"/>
      <c r="G28" s="166"/>
      <c r="H28" s="41">
        <f t="shared" ref="H28:N28" si="2">SUM(H22:H27)</f>
        <v>56</v>
      </c>
      <c r="I28" s="41">
        <f t="shared" si="2"/>
        <v>40</v>
      </c>
      <c r="J28" s="41">
        <f t="shared" si="2"/>
        <v>0</v>
      </c>
      <c r="K28" s="41">
        <f t="shared" si="2"/>
        <v>0</v>
      </c>
      <c r="L28" s="41">
        <f t="shared" si="2"/>
        <v>0</v>
      </c>
      <c r="M28" s="41">
        <f t="shared" si="2"/>
        <v>0</v>
      </c>
      <c r="N28" s="41">
        <f t="shared" si="2"/>
        <v>33</v>
      </c>
      <c r="O28" s="41"/>
      <c r="P28" s="44"/>
      <c r="Q28" s="44"/>
      <c r="R28" s="64"/>
      <c r="S28" s="44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</row>
    <row r="29" spans="1:124" s="14" customFormat="1" ht="24" x14ac:dyDescent="0.25">
      <c r="A29" s="121" t="s">
        <v>221</v>
      </c>
      <c r="B29" s="63">
        <v>4</v>
      </c>
      <c r="C29" s="65" t="s">
        <v>237</v>
      </c>
      <c r="D29" s="65" t="s">
        <v>74</v>
      </c>
      <c r="E29" s="65" t="s">
        <v>101</v>
      </c>
      <c r="F29" s="65" t="s">
        <v>115</v>
      </c>
      <c r="G29" s="65" t="s">
        <v>102</v>
      </c>
      <c r="H29" s="37">
        <v>8</v>
      </c>
      <c r="I29" s="37">
        <v>0</v>
      </c>
      <c r="J29" s="37">
        <v>4</v>
      </c>
      <c r="K29" s="37">
        <v>0</v>
      </c>
      <c r="L29" s="37">
        <v>0</v>
      </c>
      <c r="M29" s="37">
        <v>0</v>
      </c>
      <c r="N29" s="37">
        <v>4</v>
      </c>
      <c r="O29" s="37" t="s">
        <v>29</v>
      </c>
      <c r="P29" s="37" t="s">
        <v>30</v>
      </c>
      <c r="Q29" s="93" t="s">
        <v>177</v>
      </c>
      <c r="R29" s="37" t="s">
        <v>181</v>
      </c>
      <c r="S29" s="40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</row>
    <row r="30" spans="1:124" s="14" customFormat="1" ht="24" x14ac:dyDescent="0.25">
      <c r="A30" s="121" t="s">
        <v>221</v>
      </c>
      <c r="B30" s="63">
        <v>4</v>
      </c>
      <c r="C30" s="65" t="s">
        <v>238</v>
      </c>
      <c r="D30" s="65" t="s">
        <v>92</v>
      </c>
      <c r="E30" s="65" t="s">
        <v>174</v>
      </c>
      <c r="F30" s="65" t="s">
        <v>106</v>
      </c>
      <c r="G30" s="65" t="s">
        <v>142</v>
      </c>
      <c r="H30" s="37">
        <v>24</v>
      </c>
      <c r="I30" s="37">
        <v>24</v>
      </c>
      <c r="J30" s="37">
        <v>0</v>
      </c>
      <c r="K30" s="37">
        <v>0</v>
      </c>
      <c r="L30" s="37">
        <v>0</v>
      </c>
      <c r="M30" s="37">
        <v>0</v>
      </c>
      <c r="N30" s="37">
        <v>18</v>
      </c>
      <c r="O30" s="37" t="s">
        <v>284</v>
      </c>
      <c r="P30" s="37" t="s">
        <v>30</v>
      </c>
      <c r="Q30" s="93" t="s">
        <v>177</v>
      </c>
      <c r="R30" s="37" t="s">
        <v>181</v>
      </c>
      <c r="S30" s="40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</row>
    <row r="31" spans="1:124" s="14" customFormat="1" ht="24" x14ac:dyDescent="0.25">
      <c r="A31" s="121" t="s">
        <v>221</v>
      </c>
      <c r="B31" s="63">
        <v>4</v>
      </c>
      <c r="C31" s="65" t="s">
        <v>239</v>
      </c>
      <c r="D31" s="65" t="s">
        <v>75</v>
      </c>
      <c r="E31" s="65" t="s">
        <v>130</v>
      </c>
      <c r="F31" s="65" t="s">
        <v>106</v>
      </c>
      <c r="G31" s="65" t="s">
        <v>142</v>
      </c>
      <c r="H31" s="37">
        <v>0</v>
      </c>
      <c r="I31" s="37">
        <v>0</v>
      </c>
      <c r="J31" s="37">
        <v>0</v>
      </c>
      <c r="K31" s="37">
        <v>0</v>
      </c>
      <c r="L31" s="37">
        <v>12</v>
      </c>
      <c r="M31" s="37">
        <v>0</v>
      </c>
      <c r="N31" s="37">
        <v>0</v>
      </c>
      <c r="O31" s="37" t="s">
        <v>285</v>
      </c>
      <c r="P31" s="37" t="s">
        <v>30</v>
      </c>
      <c r="Q31" s="93" t="s">
        <v>177</v>
      </c>
      <c r="R31" s="37" t="s">
        <v>181</v>
      </c>
      <c r="S31" s="4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</row>
    <row r="32" spans="1:124" s="14" customFormat="1" ht="24" x14ac:dyDescent="0.25">
      <c r="A32" s="121" t="s">
        <v>221</v>
      </c>
      <c r="B32" s="63">
        <v>4</v>
      </c>
      <c r="C32" s="65" t="s">
        <v>199</v>
      </c>
      <c r="D32" s="65" t="s">
        <v>254</v>
      </c>
      <c r="E32" s="65" t="s">
        <v>123</v>
      </c>
      <c r="F32" s="65" t="s">
        <v>181</v>
      </c>
      <c r="G32" s="96"/>
      <c r="H32" s="37">
        <v>8</v>
      </c>
      <c r="I32" s="37">
        <v>4</v>
      </c>
      <c r="J32" s="37">
        <v>0</v>
      </c>
      <c r="K32" s="37">
        <v>0</v>
      </c>
      <c r="L32" s="37">
        <v>0</v>
      </c>
      <c r="M32" s="37">
        <v>0</v>
      </c>
      <c r="N32" s="37">
        <v>4</v>
      </c>
      <c r="O32" s="37" t="s">
        <v>29</v>
      </c>
      <c r="P32" s="37" t="s">
        <v>33</v>
      </c>
      <c r="Q32" s="93" t="s">
        <v>177</v>
      </c>
      <c r="R32" s="37" t="s">
        <v>181</v>
      </c>
      <c r="S32" s="40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</row>
    <row r="33" spans="1:124" s="14" customFormat="1" ht="24" x14ac:dyDescent="0.25">
      <c r="A33" s="121" t="s">
        <v>221</v>
      </c>
      <c r="B33" s="63">
        <v>4</v>
      </c>
      <c r="C33" s="65" t="s">
        <v>199</v>
      </c>
      <c r="D33" s="65" t="s">
        <v>254</v>
      </c>
      <c r="E33" s="65" t="s">
        <v>123</v>
      </c>
      <c r="F33" s="65" t="s">
        <v>181</v>
      </c>
      <c r="G33" s="96"/>
      <c r="H33" s="37">
        <v>8</v>
      </c>
      <c r="I33" s="37">
        <v>4</v>
      </c>
      <c r="J33" s="37">
        <v>0</v>
      </c>
      <c r="K33" s="37">
        <v>0</v>
      </c>
      <c r="L33" s="37">
        <v>0</v>
      </c>
      <c r="M33" s="37">
        <v>0</v>
      </c>
      <c r="N33" s="37">
        <v>3</v>
      </c>
      <c r="O33" s="37" t="s">
        <v>29</v>
      </c>
      <c r="P33" s="37" t="s">
        <v>33</v>
      </c>
      <c r="Q33" s="93" t="s">
        <v>177</v>
      </c>
      <c r="R33" s="37" t="s">
        <v>181</v>
      </c>
      <c r="S33" s="40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</row>
    <row r="34" spans="1:124" s="14" customFormat="1" ht="24" x14ac:dyDescent="0.25">
      <c r="A34" s="121" t="s">
        <v>221</v>
      </c>
      <c r="B34" s="63">
        <v>4</v>
      </c>
      <c r="C34" s="65" t="s">
        <v>199</v>
      </c>
      <c r="D34" s="65" t="s">
        <v>254</v>
      </c>
      <c r="E34" s="65" t="s">
        <v>123</v>
      </c>
      <c r="F34" s="65" t="s">
        <v>181</v>
      </c>
      <c r="G34" s="96"/>
      <c r="H34" s="37">
        <v>8</v>
      </c>
      <c r="I34" s="37">
        <v>4</v>
      </c>
      <c r="J34" s="37">
        <v>0</v>
      </c>
      <c r="K34" s="37">
        <v>0</v>
      </c>
      <c r="L34" s="37">
        <v>0</v>
      </c>
      <c r="M34" s="37">
        <v>0</v>
      </c>
      <c r="N34" s="37">
        <v>3</v>
      </c>
      <c r="O34" s="37" t="s">
        <v>29</v>
      </c>
      <c r="P34" s="37" t="s">
        <v>33</v>
      </c>
      <c r="Q34" s="93" t="s">
        <v>177</v>
      </c>
      <c r="R34" s="37" t="s">
        <v>181</v>
      </c>
      <c r="S34" s="40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</row>
    <row r="35" spans="1:124" s="14" customFormat="1" x14ac:dyDescent="0.25">
      <c r="A35" s="164" t="s">
        <v>31</v>
      </c>
      <c r="B35" s="165"/>
      <c r="C35" s="165"/>
      <c r="D35" s="165"/>
      <c r="E35" s="165"/>
      <c r="F35" s="165"/>
      <c r="G35" s="166"/>
      <c r="H35" s="41">
        <f t="shared" ref="H35:N35" si="3">SUM(H29:H34)</f>
        <v>56</v>
      </c>
      <c r="I35" s="41">
        <f t="shared" si="3"/>
        <v>36</v>
      </c>
      <c r="J35" s="41">
        <f t="shared" si="3"/>
        <v>4</v>
      </c>
      <c r="K35" s="41">
        <f t="shared" si="3"/>
        <v>0</v>
      </c>
      <c r="L35" s="41">
        <f t="shared" si="3"/>
        <v>12</v>
      </c>
      <c r="M35" s="41">
        <f t="shared" si="3"/>
        <v>0</v>
      </c>
      <c r="N35" s="41">
        <f t="shared" si="3"/>
        <v>32</v>
      </c>
      <c r="O35" s="44"/>
      <c r="P35" s="44"/>
      <c r="Q35" s="44"/>
      <c r="R35" s="64"/>
      <c r="S35" s="44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</row>
    <row r="36" spans="1:124" s="14" customFormat="1" x14ac:dyDescent="0.25">
      <c r="A36" s="164" t="s">
        <v>47</v>
      </c>
      <c r="B36" s="165"/>
      <c r="C36" s="165"/>
      <c r="D36" s="165"/>
      <c r="E36" s="165"/>
      <c r="F36" s="165"/>
      <c r="G36" s="166"/>
      <c r="H36" s="41">
        <f t="shared" ref="H36:N36" si="4">H14+H21+H28+H35</f>
        <v>224</v>
      </c>
      <c r="I36" s="41">
        <f t="shared" si="4"/>
        <v>136</v>
      </c>
      <c r="J36" s="41">
        <f t="shared" si="4"/>
        <v>12</v>
      </c>
      <c r="K36" s="41">
        <f t="shared" si="4"/>
        <v>0</v>
      </c>
      <c r="L36" s="41">
        <f t="shared" si="4"/>
        <v>12</v>
      </c>
      <c r="M36" s="41">
        <f t="shared" si="4"/>
        <v>0</v>
      </c>
      <c r="N36" s="41">
        <f t="shared" si="4"/>
        <v>120</v>
      </c>
      <c r="O36" s="44"/>
      <c r="P36" s="44"/>
      <c r="Q36" s="44"/>
      <c r="R36" s="64"/>
      <c r="S36" s="44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</row>
    <row r="37" spans="1:124" s="14" customFormat="1" x14ac:dyDescent="0.25">
      <c r="A37" s="14" t="str">
        <f>IF(Nappali!A37="","",Nappali!A37)</f>
        <v>A 4. félévben 8 hetes diplomakészítési gyakorlat, 320 óra kiméretben</v>
      </c>
      <c r="B37" s="48"/>
      <c r="G37" s="29"/>
      <c r="O37" s="16"/>
      <c r="P37" s="16"/>
      <c r="Q37" s="16"/>
      <c r="R37" s="29"/>
      <c r="S37" s="16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</row>
    <row r="38" spans="1:124" s="14" customFormat="1" x14ac:dyDescent="0.25">
      <c r="A38" s="14" t="str">
        <f>IF(Nappali!A38="","",Nappali!A38)</f>
        <v/>
      </c>
      <c r="B38" s="48"/>
      <c r="G38" s="29"/>
      <c r="O38" s="16"/>
      <c r="P38" s="16"/>
      <c r="Q38" s="16"/>
      <c r="R38" s="29"/>
      <c r="S38" s="16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</row>
    <row r="39" spans="1:124" s="14" customFormat="1" x14ac:dyDescent="0.25">
      <c r="A39" s="167" t="s">
        <v>35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</row>
    <row r="40" spans="1:124" s="14" customFormat="1" x14ac:dyDescent="0.25">
      <c r="A40" s="158" t="s">
        <v>77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60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</row>
    <row r="41" spans="1:124" s="14" customFormat="1" x14ac:dyDescent="0.25">
      <c r="A41" s="161" t="s">
        <v>116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3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</row>
    <row r="42" spans="1:124" s="74" customFormat="1" ht="24" x14ac:dyDescent="0.25">
      <c r="A42" s="121" t="s">
        <v>279</v>
      </c>
      <c r="B42" s="63">
        <v>3</v>
      </c>
      <c r="C42" s="65" t="s">
        <v>241</v>
      </c>
      <c r="D42" s="65" t="s">
        <v>95</v>
      </c>
      <c r="E42" s="65" t="s">
        <v>131</v>
      </c>
      <c r="F42" s="65" t="s">
        <v>112</v>
      </c>
      <c r="G42" s="65" t="s">
        <v>151</v>
      </c>
      <c r="H42" s="37">
        <v>8</v>
      </c>
      <c r="I42" s="37">
        <v>4</v>
      </c>
      <c r="J42" s="37">
        <v>0</v>
      </c>
      <c r="K42" s="37">
        <v>0</v>
      </c>
      <c r="L42" s="37">
        <v>0</v>
      </c>
      <c r="M42" s="37">
        <v>0</v>
      </c>
      <c r="N42" s="37">
        <v>3</v>
      </c>
      <c r="O42" s="37" t="s">
        <v>29</v>
      </c>
      <c r="P42" s="37" t="s">
        <v>33</v>
      </c>
      <c r="Q42" s="93" t="s">
        <v>177</v>
      </c>
      <c r="R42" s="37" t="s">
        <v>181</v>
      </c>
      <c r="S42" s="39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</row>
    <row r="43" spans="1:124" s="82" customFormat="1" ht="24" x14ac:dyDescent="0.25">
      <c r="A43" s="121" t="s">
        <v>279</v>
      </c>
      <c r="B43" s="63">
        <v>3</v>
      </c>
      <c r="C43" s="65" t="s">
        <v>240</v>
      </c>
      <c r="D43" s="65" t="s">
        <v>78</v>
      </c>
      <c r="E43" s="65" t="s">
        <v>156</v>
      </c>
      <c r="F43" s="65" t="s">
        <v>112</v>
      </c>
      <c r="G43" s="65" t="s">
        <v>151</v>
      </c>
      <c r="H43" s="37">
        <v>8</v>
      </c>
      <c r="I43" s="37">
        <v>4</v>
      </c>
      <c r="J43" s="37">
        <v>0</v>
      </c>
      <c r="K43" s="37">
        <v>0</v>
      </c>
      <c r="L43" s="37">
        <v>0</v>
      </c>
      <c r="M43" s="37">
        <v>0</v>
      </c>
      <c r="N43" s="37">
        <v>4</v>
      </c>
      <c r="O43" s="37" t="s">
        <v>284</v>
      </c>
      <c r="P43" s="37" t="s">
        <v>33</v>
      </c>
      <c r="Q43" s="93" t="s">
        <v>177</v>
      </c>
      <c r="R43" s="37" t="s">
        <v>181</v>
      </c>
      <c r="S43" s="39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</row>
    <row r="44" spans="1:124" s="82" customFormat="1" ht="24" x14ac:dyDescent="0.25">
      <c r="A44" s="121" t="s">
        <v>279</v>
      </c>
      <c r="B44" s="63">
        <v>4</v>
      </c>
      <c r="C44" s="65" t="s">
        <v>242</v>
      </c>
      <c r="D44" s="65" t="s">
        <v>169</v>
      </c>
      <c r="E44" s="65" t="s">
        <v>168</v>
      </c>
      <c r="F44" s="65" t="s">
        <v>106</v>
      </c>
      <c r="G44" s="65" t="s">
        <v>142</v>
      </c>
      <c r="H44" s="37">
        <v>8</v>
      </c>
      <c r="I44" s="37">
        <v>4</v>
      </c>
      <c r="J44" s="37">
        <v>0</v>
      </c>
      <c r="K44" s="37">
        <v>0</v>
      </c>
      <c r="L44" s="37">
        <v>0</v>
      </c>
      <c r="M44" s="37">
        <v>0</v>
      </c>
      <c r="N44" s="37">
        <v>4</v>
      </c>
      <c r="O44" s="37" t="s">
        <v>29</v>
      </c>
      <c r="P44" s="37" t="s">
        <v>33</v>
      </c>
      <c r="Q44" s="93" t="s">
        <v>177</v>
      </c>
      <c r="R44" s="37" t="s">
        <v>181</v>
      </c>
      <c r="S44" s="39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</row>
    <row r="45" spans="1:124" s="82" customFormat="1" ht="24" x14ac:dyDescent="0.25">
      <c r="A45" s="121" t="s">
        <v>279</v>
      </c>
      <c r="B45" s="63">
        <v>4</v>
      </c>
      <c r="C45" s="65" t="s">
        <v>244</v>
      </c>
      <c r="D45" s="65" t="s">
        <v>79</v>
      </c>
      <c r="E45" s="65" t="s">
        <v>132</v>
      </c>
      <c r="F45" s="65" t="s">
        <v>112</v>
      </c>
      <c r="G45" s="65" t="s">
        <v>151</v>
      </c>
      <c r="H45" s="37">
        <v>8</v>
      </c>
      <c r="I45" s="37">
        <v>4</v>
      </c>
      <c r="J45" s="37">
        <v>0</v>
      </c>
      <c r="K45" s="37">
        <v>0</v>
      </c>
      <c r="L45" s="37">
        <v>0</v>
      </c>
      <c r="M45" s="37">
        <v>0</v>
      </c>
      <c r="N45" s="37">
        <v>3</v>
      </c>
      <c r="O45" s="37" t="s">
        <v>29</v>
      </c>
      <c r="P45" s="37" t="s">
        <v>33</v>
      </c>
      <c r="Q45" s="93" t="s">
        <v>177</v>
      </c>
      <c r="R45" s="37" t="s">
        <v>181</v>
      </c>
      <c r="S45" s="39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</row>
    <row r="46" spans="1:124" s="82" customFormat="1" ht="24" x14ac:dyDescent="0.25">
      <c r="A46" s="121" t="s">
        <v>279</v>
      </c>
      <c r="B46" s="63">
        <v>4</v>
      </c>
      <c r="C46" s="65" t="s">
        <v>243</v>
      </c>
      <c r="D46" s="65" t="s">
        <v>94</v>
      </c>
      <c r="E46" s="65" t="s">
        <v>133</v>
      </c>
      <c r="F46" s="65" t="s">
        <v>107</v>
      </c>
      <c r="G46" s="65" t="s">
        <v>158</v>
      </c>
      <c r="H46" s="37">
        <v>8</v>
      </c>
      <c r="I46" s="37">
        <v>4</v>
      </c>
      <c r="J46" s="37">
        <v>0</v>
      </c>
      <c r="K46" s="37">
        <v>0</v>
      </c>
      <c r="L46" s="37">
        <v>0</v>
      </c>
      <c r="M46" s="37">
        <v>0</v>
      </c>
      <c r="N46" s="37">
        <v>3</v>
      </c>
      <c r="O46" s="37" t="s">
        <v>29</v>
      </c>
      <c r="P46" s="37" t="s">
        <v>33</v>
      </c>
      <c r="Q46" s="93" t="s">
        <v>177</v>
      </c>
      <c r="R46" s="37" t="s">
        <v>181</v>
      </c>
      <c r="S46" s="39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</row>
    <row r="47" spans="1:124" s="75" customFormat="1" x14ac:dyDescent="0.25">
      <c r="A47" s="151" t="s">
        <v>31</v>
      </c>
      <c r="B47" s="152"/>
      <c r="C47" s="152"/>
      <c r="D47" s="152"/>
      <c r="E47" s="152"/>
      <c r="F47" s="152"/>
      <c r="G47" s="153"/>
      <c r="H47" s="41">
        <f t="shared" ref="H47:N47" si="5">SUM(H42:H46)</f>
        <v>40</v>
      </c>
      <c r="I47" s="41">
        <f t="shared" si="5"/>
        <v>20</v>
      </c>
      <c r="J47" s="41">
        <f t="shared" si="5"/>
        <v>0</v>
      </c>
      <c r="K47" s="41">
        <f t="shared" si="5"/>
        <v>0</v>
      </c>
      <c r="L47" s="41">
        <f t="shared" si="5"/>
        <v>0</v>
      </c>
      <c r="M47" s="41">
        <f t="shared" si="5"/>
        <v>0</v>
      </c>
      <c r="N47" s="41">
        <f t="shared" si="5"/>
        <v>17</v>
      </c>
      <c r="O47" s="41"/>
      <c r="P47" s="41"/>
      <c r="Q47" s="41"/>
      <c r="R47" s="87"/>
      <c r="S47" s="41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</row>
    <row r="48" spans="1:124" s="75" customFormat="1" x14ac:dyDescent="0.25">
      <c r="A48" s="80"/>
      <c r="B48" s="85"/>
      <c r="C48" s="79"/>
      <c r="D48" s="79"/>
      <c r="E48" s="79"/>
      <c r="F48" s="79"/>
      <c r="G48" s="89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9"/>
      <c r="S48" s="86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</row>
    <row r="49" spans="1:124" s="14" customFormat="1" x14ac:dyDescent="0.25">
      <c r="A49" s="158" t="s">
        <v>86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</row>
    <row r="50" spans="1:124" s="14" customFormat="1" x14ac:dyDescent="0.25">
      <c r="A50" s="161" t="s">
        <v>175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</row>
    <row r="51" spans="1:124" s="90" customFormat="1" ht="24" x14ac:dyDescent="0.25">
      <c r="A51" s="121" t="s">
        <v>280</v>
      </c>
      <c r="B51" s="63">
        <v>3</v>
      </c>
      <c r="C51" s="65" t="s">
        <v>246</v>
      </c>
      <c r="D51" s="65" t="s">
        <v>154</v>
      </c>
      <c r="E51" s="65" t="s">
        <v>155</v>
      </c>
      <c r="F51" s="65" t="s">
        <v>114</v>
      </c>
      <c r="G51" s="65" t="s">
        <v>153</v>
      </c>
      <c r="H51" s="37">
        <v>8</v>
      </c>
      <c r="I51" s="37">
        <v>4</v>
      </c>
      <c r="J51" s="37">
        <v>0</v>
      </c>
      <c r="K51" s="37">
        <v>0</v>
      </c>
      <c r="L51" s="37">
        <v>0</v>
      </c>
      <c r="M51" s="37">
        <v>0</v>
      </c>
      <c r="N51" s="37">
        <v>3</v>
      </c>
      <c r="O51" s="37" t="s">
        <v>29</v>
      </c>
      <c r="P51" s="37" t="s">
        <v>33</v>
      </c>
      <c r="Q51" s="93" t="s">
        <v>177</v>
      </c>
      <c r="R51" s="37" t="s">
        <v>181</v>
      </c>
      <c r="S51" s="39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</row>
    <row r="52" spans="1:124" s="90" customFormat="1" ht="24" x14ac:dyDescent="0.25">
      <c r="A52" s="121" t="s">
        <v>280</v>
      </c>
      <c r="B52" s="63">
        <v>3</v>
      </c>
      <c r="C52" s="65" t="s">
        <v>245</v>
      </c>
      <c r="D52" s="65" t="s">
        <v>143</v>
      </c>
      <c r="E52" s="65" t="s">
        <v>144</v>
      </c>
      <c r="F52" s="65" t="s">
        <v>145</v>
      </c>
      <c r="G52" s="65" t="s">
        <v>146</v>
      </c>
      <c r="H52" s="37">
        <v>8</v>
      </c>
      <c r="I52" s="37">
        <v>4</v>
      </c>
      <c r="J52" s="37">
        <v>0</v>
      </c>
      <c r="K52" s="37">
        <v>0</v>
      </c>
      <c r="L52" s="37">
        <v>0</v>
      </c>
      <c r="M52" s="37">
        <v>0</v>
      </c>
      <c r="N52" s="37">
        <v>4</v>
      </c>
      <c r="O52" s="37" t="s">
        <v>284</v>
      </c>
      <c r="P52" s="37" t="s">
        <v>33</v>
      </c>
      <c r="Q52" s="93" t="s">
        <v>177</v>
      </c>
      <c r="R52" s="37" t="s">
        <v>181</v>
      </c>
      <c r="S52" s="39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</row>
    <row r="53" spans="1:124" s="90" customFormat="1" ht="24" x14ac:dyDescent="0.25">
      <c r="A53" s="121" t="s">
        <v>280</v>
      </c>
      <c r="B53" s="63">
        <v>4</v>
      </c>
      <c r="C53" s="65" t="s">
        <v>247</v>
      </c>
      <c r="D53" s="65" t="s">
        <v>81</v>
      </c>
      <c r="E53" s="65" t="s">
        <v>103</v>
      </c>
      <c r="F53" s="65" t="s">
        <v>117</v>
      </c>
      <c r="G53" s="65" t="s">
        <v>159</v>
      </c>
      <c r="H53" s="37">
        <v>8</v>
      </c>
      <c r="I53" s="37">
        <v>4</v>
      </c>
      <c r="J53" s="37">
        <v>0</v>
      </c>
      <c r="K53" s="37">
        <v>0</v>
      </c>
      <c r="L53" s="37">
        <v>0</v>
      </c>
      <c r="M53" s="37">
        <v>0</v>
      </c>
      <c r="N53" s="37">
        <v>4</v>
      </c>
      <c r="O53" s="37" t="s">
        <v>29</v>
      </c>
      <c r="P53" s="37" t="s">
        <v>33</v>
      </c>
      <c r="Q53" s="93" t="s">
        <v>177</v>
      </c>
      <c r="R53" s="37" t="s">
        <v>181</v>
      </c>
      <c r="S53" s="39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</row>
    <row r="54" spans="1:124" s="90" customFormat="1" ht="24" x14ac:dyDescent="0.25">
      <c r="A54" s="121" t="s">
        <v>280</v>
      </c>
      <c r="B54" s="63">
        <v>4</v>
      </c>
      <c r="C54" s="65" t="s">
        <v>248</v>
      </c>
      <c r="D54" s="65" t="s">
        <v>82</v>
      </c>
      <c r="E54" s="65" t="s">
        <v>134</v>
      </c>
      <c r="F54" s="65" t="s">
        <v>107</v>
      </c>
      <c r="G54" s="65" t="s">
        <v>158</v>
      </c>
      <c r="H54" s="37">
        <v>8</v>
      </c>
      <c r="I54" s="37">
        <v>4</v>
      </c>
      <c r="J54" s="37">
        <v>0</v>
      </c>
      <c r="K54" s="37">
        <v>0</v>
      </c>
      <c r="L54" s="37">
        <v>0</v>
      </c>
      <c r="M54" s="37">
        <v>0</v>
      </c>
      <c r="N54" s="37">
        <v>3</v>
      </c>
      <c r="O54" s="37" t="s">
        <v>29</v>
      </c>
      <c r="P54" s="37" t="s">
        <v>33</v>
      </c>
      <c r="Q54" s="93" t="s">
        <v>177</v>
      </c>
      <c r="R54" s="37" t="s">
        <v>181</v>
      </c>
      <c r="S54" s="39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</row>
    <row r="55" spans="1:124" s="90" customFormat="1" ht="24" x14ac:dyDescent="0.25">
      <c r="A55" s="121" t="s">
        <v>280</v>
      </c>
      <c r="B55" s="63">
        <v>4</v>
      </c>
      <c r="C55" s="65" t="s">
        <v>243</v>
      </c>
      <c r="D55" s="65" t="s">
        <v>94</v>
      </c>
      <c r="E55" s="65" t="s">
        <v>133</v>
      </c>
      <c r="F55" s="65" t="s">
        <v>107</v>
      </c>
      <c r="G55" s="65" t="s">
        <v>158</v>
      </c>
      <c r="H55" s="37">
        <v>8</v>
      </c>
      <c r="I55" s="37">
        <v>4</v>
      </c>
      <c r="J55" s="37">
        <v>0</v>
      </c>
      <c r="K55" s="37">
        <v>0</v>
      </c>
      <c r="L55" s="37">
        <v>0</v>
      </c>
      <c r="M55" s="37">
        <v>0</v>
      </c>
      <c r="N55" s="37">
        <v>3</v>
      </c>
      <c r="O55" s="37" t="s">
        <v>29</v>
      </c>
      <c r="P55" s="37" t="s">
        <v>33</v>
      </c>
      <c r="Q55" s="93" t="s">
        <v>177</v>
      </c>
      <c r="R55" s="37" t="s">
        <v>181</v>
      </c>
      <c r="S55" s="39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</row>
    <row r="56" spans="1:124" s="75" customFormat="1" x14ac:dyDescent="0.25">
      <c r="A56" s="151" t="s">
        <v>31</v>
      </c>
      <c r="B56" s="152"/>
      <c r="C56" s="152"/>
      <c r="D56" s="152"/>
      <c r="E56" s="152"/>
      <c r="F56" s="152"/>
      <c r="G56" s="153"/>
      <c r="H56" s="41">
        <f t="shared" ref="H56:M56" si="6">SUM(H53:H55)</f>
        <v>24</v>
      </c>
      <c r="I56" s="41">
        <f t="shared" si="6"/>
        <v>12</v>
      </c>
      <c r="J56" s="41">
        <f t="shared" si="6"/>
        <v>0</v>
      </c>
      <c r="K56" s="41">
        <f t="shared" si="6"/>
        <v>0</v>
      </c>
      <c r="L56" s="41">
        <f t="shared" si="6"/>
        <v>0</v>
      </c>
      <c r="M56" s="41">
        <f t="shared" si="6"/>
        <v>0</v>
      </c>
      <c r="N56" s="41">
        <f t="shared" ref="N56" si="7">SUM(N51:N55)</f>
        <v>17</v>
      </c>
      <c r="O56" s="41"/>
      <c r="P56" s="41"/>
      <c r="Q56" s="41"/>
      <c r="R56" s="87"/>
      <c r="S56" s="41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</row>
    <row r="57" spans="1:124" s="75" customFormat="1" x14ac:dyDescent="0.25">
      <c r="A57" s="80"/>
      <c r="B57" s="85"/>
      <c r="C57" s="79"/>
      <c r="D57" s="79"/>
      <c r="E57" s="79"/>
      <c r="F57" s="79"/>
      <c r="G57" s="89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9"/>
      <c r="S57" s="86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</row>
    <row r="58" spans="1:124" s="14" customFormat="1" x14ac:dyDescent="0.25">
      <c r="A58" s="158" t="s">
        <v>87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60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</row>
    <row r="59" spans="1:124" s="14" customFormat="1" x14ac:dyDescent="0.25">
      <c r="A59" s="161" t="s">
        <v>176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3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</row>
    <row r="60" spans="1:124" s="90" customFormat="1" ht="24" x14ac:dyDescent="0.25">
      <c r="A60" s="121" t="s">
        <v>283</v>
      </c>
      <c r="B60" s="63">
        <v>3</v>
      </c>
      <c r="C60" s="65" t="s">
        <v>249</v>
      </c>
      <c r="D60" s="65" t="s">
        <v>83</v>
      </c>
      <c r="E60" s="65" t="s">
        <v>135</v>
      </c>
      <c r="F60" s="65" t="s">
        <v>110</v>
      </c>
      <c r="G60" s="65" t="s">
        <v>149</v>
      </c>
      <c r="H60" s="37">
        <v>8</v>
      </c>
      <c r="I60" s="37">
        <v>4</v>
      </c>
      <c r="J60" s="37">
        <v>0</v>
      </c>
      <c r="K60" s="37">
        <v>0</v>
      </c>
      <c r="L60" s="37">
        <v>0</v>
      </c>
      <c r="M60" s="37">
        <v>0</v>
      </c>
      <c r="N60" s="37">
        <v>3</v>
      </c>
      <c r="O60" s="37" t="s">
        <v>29</v>
      </c>
      <c r="P60" s="37" t="s">
        <v>33</v>
      </c>
      <c r="Q60" s="93" t="s">
        <v>177</v>
      </c>
      <c r="R60" s="37" t="s">
        <v>181</v>
      </c>
      <c r="S60" s="39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</row>
    <row r="61" spans="1:124" s="90" customFormat="1" ht="24" x14ac:dyDescent="0.25">
      <c r="A61" s="121" t="s">
        <v>283</v>
      </c>
      <c r="B61" s="63">
        <v>3</v>
      </c>
      <c r="C61" s="65" t="s">
        <v>252</v>
      </c>
      <c r="D61" s="65" t="s">
        <v>84</v>
      </c>
      <c r="E61" s="65" t="s">
        <v>136</v>
      </c>
      <c r="F61" s="65" t="s">
        <v>118</v>
      </c>
      <c r="G61" s="65" t="s">
        <v>160</v>
      </c>
      <c r="H61" s="37">
        <v>8</v>
      </c>
      <c r="I61" s="37">
        <v>4</v>
      </c>
      <c r="J61" s="37">
        <v>0</v>
      </c>
      <c r="K61" s="37">
        <v>0</v>
      </c>
      <c r="L61" s="37">
        <v>0</v>
      </c>
      <c r="M61" s="37">
        <v>0</v>
      </c>
      <c r="N61" s="37">
        <v>4</v>
      </c>
      <c r="O61" s="37" t="s">
        <v>284</v>
      </c>
      <c r="P61" s="37" t="s">
        <v>33</v>
      </c>
      <c r="Q61" s="93" t="s">
        <v>177</v>
      </c>
      <c r="R61" s="37" t="s">
        <v>181</v>
      </c>
      <c r="S61" s="39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</row>
    <row r="62" spans="1:124" s="90" customFormat="1" ht="24" x14ac:dyDescent="0.25">
      <c r="A62" s="121" t="s">
        <v>283</v>
      </c>
      <c r="B62" s="63">
        <v>4</v>
      </c>
      <c r="C62" s="65" t="s">
        <v>250</v>
      </c>
      <c r="D62" s="65" t="s">
        <v>85</v>
      </c>
      <c r="E62" s="65" t="s">
        <v>137</v>
      </c>
      <c r="F62" s="65" t="s">
        <v>119</v>
      </c>
      <c r="G62" s="65" t="s">
        <v>161</v>
      </c>
      <c r="H62" s="37">
        <v>8</v>
      </c>
      <c r="I62" s="37">
        <v>4</v>
      </c>
      <c r="J62" s="37">
        <v>0</v>
      </c>
      <c r="K62" s="37">
        <v>0</v>
      </c>
      <c r="L62" s="37">
        <v>0</v>
      </c>
      <c r="M62" s="37">
        <v>0</v>
      </c>
      <c r="N62" s="37">
        <v>4</v>
      </c>
      <c r="O62" s="37" t="s">
        <v>29</v>
      </c>
      <c r="P62" s="37" t="s">
        <v>33</v>
      </c>
      <c r="Q62" s="93" t="s">
        <v>177</v>
      </c>
      <c r="R62" s="37" t="s">
        <v>181</v>
      </c>
      <c r="S62" s="39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</row>
    <row r="63" spans="1:124" s="90" customFormat="1" ht="24" x14ac:dyDescent="0.25">
      <c r="A63" s="121" t="s">
        <v>283</v>
      </c>
      <c r="B63" s="63">
        <v>4</v>
      </c>
      <c r="C63" s="65" t="s">
        <v>248</v>
      </c>
      <c r="D63" s="65" t="s">
        <v>82</v>
      </c>
      <c r="E63" s="65" t="s">
        <v>134</v>
      </c>
      <c r="F63" s="65" t="s">
        <v>107</v>
      </c>
      <c r="G63" s="65" t="s">
        <v>158</v>
      </c>
      <c r="H63" s="37">
        <v>8</v>
      </c>
      <c r="I63" s="37">
        <v>4</v>
      </c>
      <c r="J63" s="37">
        <v>0</v>
      </c>
      <c r="K63" s="37">
        <v>0</v>
      </c>
      <c r="L63" s="37">
        <v>0</v>
      </c>
      <c r="M63" s="37">
        <v>0</v>
      </c>
      <c r="N63" s="37">
        <v>3</v>
      </c>
      <c r="O63" s="37" t="s">
        <v>29</v>
      </c>
      <c r="P63" s="37" t="s">
        <v>33</v>
      </c>
      <c r="Q63" s="93" t="s">
        <v>177</v>
      </c>
      <c r="R63" s="37" t="s">
        <v>181</v>
      </c>
      <c r="S63" s="39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</row>
    <row r="64" spans="1:124" s="90" customFormat="1" ht="24" x14ac:dyDescent="0.25">
      <c r="A64" s="121" t="s">
        <v>283</v>
      </c>
      <c r="B64" s="63">
        <v>4</v>
      </c>
      <c r="C64" s="65" t="s">
        <v>251</v>
      </c>
      <c r="D64" s="65" t="s">
        <v>253</v>
      </c>
      <c r="E64" s="65" t="s">
        <v>138</v>
      </c>
      <c r="F64" s="65" t="s">
        <v>107</v>
      </c>
      <c r="G64" s="65" t="s">
        <v>158</v>
      </c>
      <c r="H64" s="37">
        <v>8</v>
      </c>
      <c r="I64" s="37">
        <v>4</v>
      </c>
      <c r="J64" s="37">
        <v>0</v>
      </c>
      <c r="K64" s="37">
        <v>0</v>
      </c>
      <c r="L64" s="37">
        <v>0</v>
      </c>
      <c r="M64" s="37">
        <v>0</v>
      </c>
      <c r="N64" s="37">
        <v>3</v>
      </c>
      <c r="O64" s="37" t="s">
        <v>29</v>
      </c>
      <c r="P64" s="37" t="s">
        <v>33</v>
      </c>
      <c r="Q64" s="93" t="s">
        <v>177</v>
      </c>
      <c r="R64" s="37" t="s">
        <v>181</v>
      </c>
      <c r="S64" s="39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</row>
    <row r="65" spans="1:124" s="75" customFormat="1" x14ac:dyDescent="0.25">
      <c r="A65" s="164" t="s">
        <v>31</v>
      </c>
      <c r="B65" s="165"/>
      <c r="C65" s="165"/>
      <c r="D65" s="165"/>
      <c r="E65" s="165"/>
      <c r="F65" s="165"/>
      <c r="G65" s="166"/>
      <c r="H65" s="41">
        <f t="shared" ref="H65:M65" si="8">SUM(H62:H64)</f>
        <v>24</v>
      </c>
      <c r="I65" s="41">
        <f t="shared" si="8"/>
        <v>12</v>
      </c>
      <c r="J65" s="41">
        <f t="shared" si="8"/>
        <v>0</v>
      </c>
      <c r="K65" s="41">
        <f t="shared" si="8"/>
        <v>0</v>
      </c>
      <c r="L65" s="41">
        <f t="shared" si="8"/>
        <v>0</v>
      </c>
      <c r="M65" s="41">
        <f t="shared" si="8"/>
        <v>0</v>
      </c>
      <c r="N65" s="41">
        <f t="shared" ref="N65" si="9">SUM(N60:N64)</f>
        <v>17</v>
      </c>
      <c r="O65" s="41"/>
      <c r="P65" s="41"/>
      <c r="Q65" s="41"/>
      <c r="R65" s="87"/>
      <c r="S65" s="41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</row>
    <row r="66" spans="1:124" s="14" customFormat="1" ht="12.75" customHeight="1" x14ac:dyDescent="0.25">
      <c r="B66" s="48"/>
      <c r="G66" s="29"/>
      <c r="O66" s="16"/>
      <c r="P66" s="16"/>
      <c r="Q66" s="16"/>
      <c r="R66" s="29"/>
      <c r="S66" s="16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</row>
    <row r="67" spans="1:124" s="100" customFormat="1" x14ac:dyDescent="0.25">
      <c r="A67" s="140" t="s">
        <v>90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:124" s="102" customFormat="1" ht="24" x14ac:dyDescent="0.25">
      <c r="A68" s="121" t="s">
        <v>221</v>
      </c>
      <c r="B68" s="63">
        <v>1</v>
      </c>
      <c r="C68" s="65" t="s">
        <v>220</v>
      </c>
      <c r="D68" s="65" t="s">
        <v>88</v>
      </c>
      <c r="E68" s="65" t="s">
        <v>139</v>
      </c>
      <c r="F68" s="65" t="s">
        <v>113</v>
      </c>
      <c r="G68" s="65" t="s">
        <v>152</v>
      </c>
      <c r="H68" s="93">
        <v>8</v>
      </c>
      <c r="I68" s="93">
        <v>8</v>
      </c>
      <c r="J68" s="93">
        <v>0</v>
      </c>
      <c r="K68" s="93">
        <v>0</v>
      </c>
      <c r="L68" s="93">
        <v>0</v>
      </c>
      <c r="M68" s="93">
        <v>0</v>
      </c>
      <c r="N68" s="93">
        <v>4</v>
      </c>
      <c r="O68" s="93" t="s">
        <v>29</v>
      </c>
      <c r="P68" s="93" t="s">
        <v>89</v>
      </c>
      <c r="Q68" s="93" t="s">
        <v>177</v>
      </c>
      <c r="R68" s="93" t="s">
        <v>181</v>
      </c>
      <c r="S68" s="94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</row>
    <row r="69" spans="1:124" s="102" customFormat="1" ht="24" x14ac:dyDescent="0.25">
      <c r="A69" s="121" t="s">
        <v>221</v>
      </c>
      <c r="B69" s="63">
        <v>1</v>
      </c>
      <c r="C69" s="65" t="s">
        <v>219</v>
      </c>
      <c r="D69" s="65" t="s">
        <v>104</v>
      </c>
      <c r="E69" s="65" t="s">
        <v>105</v>
      </c>
      <c r="F69" s="65" t="s">
        <v>120</v>
      </c>
      <c r="G69" s="65" t="s">
        <v>162</v>
      </c>
      <c r="H69" s="93">
        <v>8</v>
      </c>
      <c r="I69" s="93">
        <v>8</v>
      </c>
      <c r="J69" s="93">
        <v>0</v>
      </c>
      <c r="K69" s="93">
        <v>0</v>
      </c>
      <c r="L69" s="93">
        <v>0</v>
      </c>
      <c r="M69" s="93">
        <v>0</v>
      </c>
      <c r="N69" s="93">
        <v>4</v>
      </c>
      <c r="O69" s="93" t="s">
        <v>29</v>
      </c>
      <c r="P69" s="93" t="s">
        <v>89</v>
      </c>
      <c r="Q69" s="93" t="s">
        <v>177</v>
      </c>
      <c r="R69" s="93" t="s">
        <v>181</v>
      </c>
      <c r="S69" s="94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</row>
    <row r="70" spans="1:124" s="107" customFormat="1" x14ac:dyDescent="0.25">
      <c r="A70" s="149" t="s">
        <v>31</v>
      </c>
      <c r="B70" s="149"/>
      <c r="C70" s="149"/>
      <c r="D70" s="149"/>
      <c r="E70" s="149"/>
      <c r="F70" s="149"/>
      <c r="G70" s="149"/>
      <c r="H70" s="41">
        <f t="shared" ref="H70:N70" si="10">SUM(H68:H69)</f>
        <v>16</v>
      </c>
      <c r="I70" s="41">
        <f t="shared" si="10"/>
        <v>16</v>
      </c>
      <c r="J70" s="41">
        <f t="shared" si="10"/>
        <v>0</v>
      </c>
      <c r="K70" s="78">
        <f t="shared" si="10"/>
        <v>0</v>
      </c>
      <c r="L70" s="78">
        <f t="shared" si="10"/>
        <v>0</v>
      </c>
      <c r="M70" s="78">
        <f t="shared" si="10"/>
        <v>0</v>
      </c>
      <c r="N70" s="78">
        <f t="shared" si="10"/>
        <v>8</v>
      </c>
      <c r="O70" s="78"/>
      <c r="P70" s="78"/>
      <c r="Q70" s="41"/>
      <c r="R70" s="41"/>
      <c r="S70" s="41"/>
    </row>
    <row r="71" spans="1:124" s="108" customFormat="1" x14ac:dyDescent="0.25">
      <c r="A71" s="108" t="s">
        <v>141</v>
      </c>
      <c r="B71" s="109"/>
      <c r="D71" s="110"/>
      <c r="E71" s="110"/>
      <c r="F71" s="110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3"/>
      <c r="R71" s="114"/>
      <c r="S71" s="114"/>
    </row>
  </sheetData>
  <sheetProtection algorithmName="SHA-512" hashValue="ewLA5wFeC+NdX7bgKsZpTojoYNSB6WohjB3chqIyVxl5uJFdZdxeVxNK1igA2egZp+OYiCPiMTPQEuqHlt9CQA==" saltValue="rjZ99qOYqh38VqIvBKWVDA==" spinCount="100000" sheet="1" objects="1" scenarios="1" selectLockedCells="1" selectUnlockedCells="1"/>
  <mergeCells count="19">
    <mergeCell ref="A70:G70"/>
    <mergeCell ref="H6:M6"/>
    <mergeCell ref="A67:S67"/>
    <mergeCell ref="A56:G56"/>
    <mergeCell ref="A65:G65"/>
    <mergeCell ref="A58:S58"/>
    <mergeCell ref="A59:S59"/>
    <mergeCell ref="H5:M5"/>
    <mergeCell ref="A47:G47"/>
    <mergeCell ref="A49:S49"/>
    <mergeCell ref="A50:S50"/>
    <mergeCell ref="A40:S40"/>
    <mergeCell ref="A36:G36"/>
    <mergeCell ref="A41:S41"/>
    <mergeCell ref="A35:G35"/>
    <mergeCell ref="A14:G14"/>
    <mergeCell ref="A21:G21"/>
    <mergeCell ref="A28:G28"/>
    <mergeCell ref="A39:S3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85A8-3DFD-4316-9644-3C0133871BD6}">
  <dimension ref="A1:F34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109.140625" style="138" customWidth="1"/>
    <col min="2" max="2" width="24.7109375" style="138" customWidth="1"/>
    <col min="3" max="16384" width="9.140625" style="131"/>
  </cols>
  <sheetData>
    <row r="1" spans="1:6" x14ac:dyDescent="0.2">
      <c r="A1" s="128" t="s">
        <v>48</v>
      </c>
      <c r="B1" s="129" t="s">
        <v>49</v>
      </c>
      <c r="C1" s="130"/>
      <c r="D1" s="130"/>
      <c r="E1" s="130"/>
      <c r="F1" s="130"/>
    </row>
    <row r="2" spans="1:6" x14ac:dyDescent="0.2">
      <c r="A2" s="132" t="s">
        <v>256</v>
      </c>
      <c r="B2" s="133" t="s">
        <v>36</v>
      </c>
      <c r="C2" s="130"/>
      <c r="D2" s="130"/>
      <c r="E2" s="130"/>
      <c r="F2" s="130"/>
    </row>
    <row r="3" spans="1:6" x14ac:dyDescent="0.2">
      <c r="A3" s="132"/>
      <c r="B3" s="133"/>
      <c r="C3" s="130"/>
      <c r="D3" s="130"/>
      <c r="E3" s="130"/>
      <c r="F3" s="130"/>
    </row>
    <row r="4" spans="1:6" x14ac:dyDescent="0.2">
      <c r="A4" s="128" t="s">
        <v>50</v>
      </c>
      <c r="B4" s="134"/>
      <c r="C4" s="130"/>
      <c r="D4" s="130"/>
      <c r="E4" s="130"/>
      <c r="F4" s="130"/>
    </row>
    <row r="5" spans="1:6" x14ac:dyDescent="0.2">
      <c r="A5" s="132" t="s">
        <v>257</v>
      </c>
      <c r="B5" s="133" t="s">
        <v>37</v>
      </c>
      <c r="C5" s="130"/>
      <c r="D5" s="130"/>
      <c r="E5" s="130"/>
      <c r="F5" s="130"/>
    </row>
    <row r="6" spans="1:6" x14ac:dyDescent="0.2">
      <c r="A6" s="132" t="s">
        <v>258</v>
      </c>
      <c r="B6" s="133" t="s">
        <v>38</v>
      </c>
      <c r="C6" s="130"/>
      <c r="D6" s="130"/>
      <c r="E6" s="130"/>
      <c r="F6" s="130"/>
    </row>
    <row r="7" spans="1:6" x14ac:dyDescent="0.2">
      <c r="A7" s="132" t="s">
        <v>259</v>
      </c>
      <c r="B7" s="133" t="s">
        <v>51</v>
      </c>
      <c r="C7" s="130"/>
      <c r="D7" s="130"/>
      <c r="E7" s="130"/>
      <c r="F7" s="130"/>
    </row>
    <row r="8" spans="1:6" x14ac:dyDescent="0.2">
      <c r="A8" s="135" t="s">
        <v>260</v>
      </c>
      <c r="B8" s="133" t="s">
        <v>52</v>
      </c>
      <c r="C8" s="136"/>
      <c r="D8" s="130"/>
      <c r="E8" s="130"/>
      <c r="F8" s="130"/>
    </row>
    <row r="9" spans="1:6" x14ac:dyDescent="0.2">
      <c r="A9" s="135" t="s">
        <v>261</v>
      </c>
      <c r="B9" s="133" t="s">
        <v>39</v>
      </c>
      <c r="C9" s="130"/>
      <c r="D9" s="130"/>
      <c r="E9" s="130"/>
      <c r="F9" s="130"/>
    </row>
    <row r="10" spans="1:6" x14ac:dyDescent="0.2">
      <c r="A10" s="135" t="s">
        <v>53</v>
      </c>
      <c r="B10" s="133" t="s">
        <v>54</v>
      </c>
      <c r="C10" s="130"/>
      <c r="D10" s="130"/>
      <c r="E10" s="130"/>
      <c r="F10" s="130"/>
    </row>
    <row r="11" spans="1:6" x14ac:dyDescent="0.2">
      <c r="A11" s="132"/>
      <c r="B11" s="133"/>
      <c r="C11" s="130"/>
      <c r="D11" s="130"/>
      <c r="E11" s="130"/>
      <c r="F11" s="130"/>
    </row>
    <row r="12" spans="1:6" x14ac:dyDescent="0.2">
      <c r="A12" s="132" t="s">
        <v>55</v>
      </c>
      <c r="B12" s="133"/>
      <c r="C12" s="130"/>
      <c r="D12" s="130"/>
      <c r="E12" s="130"/>
      <c r="F12" s="130"/>
    </row>
    <row r="13" spans="1:6" x14ac:dyDescent="0.2">
      <c r="A13" s="132"/>
      <c r="B13" s="133"/>
      <c r="C13" s="130"/>
      <c r="D13" s="130"/>
      <c r="E13" s="130"/>
      <c r="F13" s="130"/>
    </row>
    <row r="14" spans="1:6" x14ac:dyDescent="0.2">
      <c r="A14" s="128" t="s">
        <v>56</v>
      </c>
      <c r="B14" s="134"/>
      <c r="C14" s="130"/>
      <c r="D14" s="130"/>
      <c r="E14" s="130"/>
      <c r="F14" s="130"/>
    </row>
    <row r="15" spans="1:6" x14ac:dyDescent="0.2">
      <c r="A15" s="132" t="s">
        <v>262</v>
      </c>
      <c r="B15" s="133"/>
      <c r="C15" s="130"/>
      <c r="D15" s="130"/>
      <c r="E15" s="130"/>
      <c r="F15" s="130"/>
    </row>
    <row r="16" spans="1:6" x14ac:dyDescent="0.2">
      <c r="A16" s="137" t="s">
        <v>263</v>
      </c>
      <c r="B16" s="133" t="s">
        <v>57</v>
      </c>
      <c r="C16" s="130"/>
      <c r="D16" s="130"/>
      <c r="E16" s="130"/>
      <c r="F16" s="130"/>
    </row>
    <row r="17" spans="1:6" x14ac:dyDescent="0.2">
      <c r="A17" s="137" t="s">
        <v>264</v>
      </c>
      <c r="B17" s="133" t="s">
        <v>58</v>
      </c>
      <c r="C17" s="130"/>
      <c r="D17" s="130"/>
      <c r="E17" s="130"/>
      <c r="F17" s="130"/>
    </row>
    <row r="18" spans="1:6" x14ac:dyDescent="0.2">
      <c r="A18" s="135" t="s">
        <v>265</v>
      </c>
      <c r="B18" s="133" t="s">
        <v>59</v>
      </c>
      <c r="C18" s="136"/>
      <c r="D18" s="130"/>
      <c r="E18" s="130"/>
      <c r="F18" s="130"/>
    </row>
    <row r="19" spans="1:6" x14ac:dyDescent="0.2">
      <c r="A19" s="137" t="s">
        <v>266</v>
      </c>
      <c r="B19" s="133" t="s">
        <v>60</v>
      </c>
      <c r="C19" s="136"/>
      <c r="D19" s="130"/>
      <c r="E19" s="130"/>
      <c r="F19" s="130"/>
    </row>
    <row r="20" spans="1:6" x14ac:dyDescent="0.2">
      <c r="A20" s="137" t="s">
        <v>267</v>
      </c>
      <c r="B20" s="133" t="s">
        <v>61</v>
      </c>
      <c r="C20" s="130"/>
      <c r="D20" s="130"/>
      <c r="E20" s="130"/>
      <c r="F20" s="130"/>
    </row>
    <row r="21" spans="1:6" x14ac:dyDescent="0.2">
      <c r="A21" s="135" t="s">
        <v>268</v>
      </c>
      <c r="B21" s="133" t="s">
        <v>62</v>
      </c>
      <c r="C21" s="136"/>
      <c r="D21" s="130"/>
      <c r="E21" s="130"/>
      <c r="F21" s="130"/>
    </row>
    <row r="22" spans="1:6" x14ac:dyDescent="0.2">
      <c r="A22" s="137" t="s">
        <v>269</v>
      </c>
      <c r="B22" s="133" t="s">
        <v>63</v>
      </c>
      <c r="C22" s="136"/>
      <c r="D22" s="130"/>
      <c r="E22" s="130"/>
      <c r="F22" s="130"/>
    </row>
    <row r="23" spans="1:6" x14ac:dyDescent="0.2">
      <c r="A23" s="137" t="s">
        <v>270</v>
      </c>
      <c r="B23" s="133" t="s">
        <v>64</v>
      </c>
      <c r="C23" s="130"/>
      <c r="D23" s="130"/>
      <c r="E23" s="130"/>
      <c r="F23" s="130"/>
    </row>
    <row r="24" spans="1:6" x14ac:dyDescent="0.2">
      <c r="A24" s="137" t="s">
        <v>271</v>
      </c>
      <c r="B24" s="133" t="s">
        <v>65</v>
      </c>
      <c r="C24" s="130"/>
      <c r="D24" s="130"/>
      <c r="E24" s="130"/>
      <c r="F24" s="130"/>
    </row>
    <row r="25" spans="1:6" x14ac:dyDescent="0.2">
      <c r="A25" s="132"/>
      <c r="B25" s="133"/>
      <c r="C25" s="130"/>
      <c r="D25" s="130"/>
      <c r="E25" s="130"/>
      <c r="F25" s="130"/>
    </row>
    <row r="26" spans="1:6" x14ac:dyDescent="0.2">
      <c r="A26" s="128" t="s">
        <v>66</v>
      </c>
      <c r="B26" s="129"/>
      <c r="C26" s="130"/>
      <c r="D26" s="130"/>
      <c r="E26" s="130"/>
      <c r="F26" s="130"/>
    </row>
    <row r="27" spans="1:6" x14ac:dyDescent="0.2">
      <c r="A27" s="132" t="s">
        <v>272</v>
      </c>
      <c r="B27" s="133"/>
      <c r="C27" s="130"/>
      <c r="D27" s="130"/>
      <c r="E27" s="130"/>
      <c r="F27" s="130"/>
    </row>
    <row r="28" spans="1:6" x14ac:dyDescent="0.2">
      <c r="A28" s="137" t="s">
        <v>273</v>
      </c>
      <c r="B28" s="133" t="s">
        <v>41</v>
      </c>
      <c r="C28" s="130"/>
      <c r="D28" s="130"/>
      <c r="E28" s="130"/>
      <c r="F28" s="130"/>
    </row>
    <row r="29" spans="1:6" x14ac:dyDescent="0.2">
      <c r="A29" s="135" t="s">
        <v>274</v>
      </c>
      <c r="B29" s="133" t="s">
        <v>43</v>
      </c>
      <c r="C29" s="130"/>
      <c r="D29" s="130"/>
      <c r="E29" s="130"/>
      <c r="F29" s="130"/>
    </row>
    <row r="30" spans="1:6" ht="25.5" x14ac:dyDescent="0.2">
      <c r="A30" s="135" t="s">
        <v>275</v>
      </c>
      <c r="B30" s="133" t="s">
        <v>67</v>
      </c>
      <c r="C30" s="130"/>
      <c r="D30" s="130"/>
      <c r="E30" s="130"/>
      <c r="F30" s="130"/>
    </row>
    <row r="31" spans="1:6" ht="25.5" x14ac:dyDescent="0.2">
      <c r="A31" s="135" t="s">
        <v>276</v>
      </c>
      <c r="B31" s="133" t="s">
        <v>42</v>
      </c>
      <c r="C31" s="130"/>
      <c r="D31" s="130"/>
      <c r="E31" s="130"/>
      <c r="F31" s="130"/>
    </row>
    <row r="32" spans="1:6" x14ac:dyDescent="0.2">
      <c r="A32" s="132"/>
      <c r="B32" s="133"/>
      <c r="C32" s="130"/>
      <c r="D32" s="130"/>
      <c r="E32" s="130"/>
      <c r="F32" s="130"/>
    </row>
    <row r="33" spans="1:6" x14ac:dyDescent="0.2">
      <c r="A33" s="135" t="s">
        <v>277</v>
      </c>
      <c r="B33" s="133" t="s">
        <v>40</v>
      </c>
      <c r="C33" s="130"/>
      <c r="D33" s="130"/>
      <c r="E33" s="130"/>
      <c r="F33" s="130"/>
    </row>
    <row r="34" spans="1:6" x14ac:dyDescent="0.2">
      <c r="A34" s="132"/>
      <c r="B34" s="132"/>
      <c r="C34" s="130"/>
      <c r="D34" s="130"/>
      <c r="E34" s="130"/>
      <c r="F34" s="130"/>
    </row>
  </sheetData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06ACC3C6941734B8B13E2B0C1CE65ED" ma:contentTypeVersion="2" ma:contentTypeDescription="Új dokumentum létrehozása." ma:contentTypeScope="" ma:versionID="7ea60ba2999307b7b14803a59788fdb4">
  <xsd:schema xmlns:xsd="http://www.w3.org/2001/XMLSchema" xmlns:xs="http://www.w3.org/2001/XMLSchema" xmlns:p="http://schemas.microsoft.com/office/2006/metadata/properties" xmlns:ns2="30a96657-2d72-4d2c-a92d-7178da479071" targetNamespace="http://schemas.microsoft.com/office/2006/metadata/properties" ma:root="true" ma:fieldsID="ea353661b324b2decbc46903c0c1b828" ns2:_="">
    <xsd:import namespace="30a96657-2d72-4d2c-a92d-7178da479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96657-2d72-4d2c-a92d-7178da479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B1714-0D86-4709-B495-3625F0664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96657-2d72-4d2c-a92d-7178da479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265C36-3D87-4E99-B1E4-31A7C474B90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0a96657-2d72-4d2c-a92d-7178da4790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92C5B9-A933-465F-836D-E884670ED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Szalai Ferenc</cp:lastModifiedBy>
  <cp:revision/>
  <dcterms:created xsi:type="dcterms:W3CDTF">2017-08-27T22:25:18Z</dcterms:created>
  <dcterms:modified xsi:type="dcterms:W3CDTF">2021-08-31T22:37:43Z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0x010100106ACC3C6941734B8B13E2B0C1CE65ED</vt:lpwstr>
  </property>
</Properties>
</file>