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775F1E79-8345-4853-BB2B-099688C95502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Nappali" sheetId="4" r:id="rId1"/>
    <sheet name="Levelező" sheetId="5" r:id="rId2"/>
    <sheet name="Rövidítések" sheetId="9" r:id="rId3"/>
  </sheets>
  <definedNames>
    <definedName name="_xlnm.Print_Titles" localSheetId="1">Levelező!$5:$7</definedName>
    <definedName name="_xlnm.Print_Titles" localSheetId="0">Nappali!$5:$7</definedName>
    <definedName name="_xlnm.Print_Area" localSheetId="1">Levelező!$A$1:$S$68</definedName>
    <definedName name="_xlnm.Print_Area" localSheetId="0">Nappali!$A$1:$V$71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7" i="4" l="1"/>
  <c r="P67" i="4"/>
  <c r="O67" i="4"/>
  <c r="N67" i="4"/>
  <c r="M67" i="4"/>
  <c r="J67" i="4"/>
  <c r="I67" i="4"/>
  <c r="H67" i="4"/>
  <c r="Q62" i="4"/>
  <c r="P62" i="4"/>
  <c r="O62" i="4"/>
  <c r="N62" i="4"/>
  <c r="M62" i="4"/>
  <c r="J62" i="4"/>
  <c r="I62" i="4"/>
  <c r="H62" i="4"/>
  <c r="L66" i="4"/>
  <c r="K66" i="4"/>
  <c r="L65" i="4"/>
  <c r="K65" i="4"/>
  <c r="L61" i="4"/>
  <c r="K61" i="4"/>
  <c r="L60" i="4"/>
  <c r="K60" i="4"/>
  <c r="L56" i="4"/>
  <c r="K56" i="4"/>
  <c r="L55" i="4"/>
  <c r="K55" i="4"/>
  <c r="L18" i="4"/>
  <c r="M23" i="4"/>
  <c r="P23" i="4" s="1"/>
  <c r="L23" i="4"/>
  <c r="K23" i="4"/>
  <c r="M68" i="5" l="1"/>
  <c r="N68" i="5"/>
  <c r="K62" i="4"/>
  <c r="H68" i="5"/>
  <c r="L62" i="4"/>
  <c r="K67" i="4"/>
  <c r="L67" i="4"/>
  <c r="I68" i="5"/>
  <c r="J68" i="5"/>
  <c r="K68" i="5"/>
  <c r="L68" i="5"/>
  <c r="K18" i="4" l="1"/>
  <c r="L50" i="4" l="1"/>
  <c r="L49" i="4"/>
  <c r="L48" i="4"/>
  <c r="L47" i="4"/>
  <c r="L46" i="4"/>
  <c r="L45" i="4"/>
  <c r="K50" i="4"/>
  <c r="K49" i="4"/>
  <c r="K48" i="4"/>
  <c r="K47" i="4"/>
  <c r="K46" i="4"/>
  <c r="K45" i="4"/>
  <c r="L19" i="4"/>
  <c r="K19" i="4"/>
  <c r="N63" i="5" l="1"/>
  <c r="M63" i="5"/>
  <c r="L63" i="5"/>
  <c r="K63" i="5"/>
  <c r="J63" i="5"/>
  <c r="I63" i="5"/>
  <c r="H63" i="5"/>
  <c r="N58" i="5"/>
  <c r="M58" i="5"/>
  <c r="L58" i="5"/>
  <c r="K58" i="5"/>
  <c r="J58" i="5"/>
  <c r="I58" i="5"/>
  <c r="H58" i="5"/>
  <c r="Q57" i="4"/>
  <c r="P57" i="4"/>
  <c r="O57" i="4"/>
  <c r="N57" i="4"/>
  <c r="M57" i="4"/>
  <c r="L57" i="4"/>
  <c r="K57" i="4"/>
  <c r="J57" i="4"/>
  <c r="I57" i="4"/>
  <c r="H57" i="4"/>
  <c r="Q51" i="4"/>
  <c r="P51" i="4"/>
  <c r="O51" i="4"/>
  <c r="N51" i="4"/>
  <c r="M51" i="4"/>
  <c r="J51" i="4"/>
  <c r="I51" i="4"/>
  <c r="H51" i="4"/>
  <c r="L51" i="4"/>
  <c r="K51" i="4"/>
  <c r="I27" i="4"/>
  <c r="J27" i="4"/>
  <c r="M27" i="4"/>
  <c r="N27" i="4"/>
  <c r="O27" i="4"/>
  <c r="P27" i="4"/>
  <c r="Q27" i="4"/>
  <c r="H27" i="4"/>
  <c r="Q41" i="4"/>
  <c r="Q24" i="4"/>
  <c r="K9" i="4"/>
  <c r="L9" i="4"/>
  <c r="K10" i="4"/>
  <c r="L10" i="4"/>
  <c r="K11" i="4"/>
  <c r="L11" i="4"/>
  <c r="K12" i="4"/>
  <c r="L12" i="4"/>
  <c r="K36" i="4"/>
  <c r="L36" i="4"/>
  <c r="Q20" i="4"/>
  <c r="L41" i="5" l="1"/>
  <c r="H13" i="4" l="1"/>
  <c r="I13" i="4"/>
  <c r="J13" i="4"/>
  <c r="N13" i="4"/>
  <c r="O13" i="4"/>
  <c r="P13" i="4"/>
  <c r="Q13" i="4"/>
  <c r="Q28" i="4" s="1"/>
  <c r="K8" i="4"/>
  <c r="A30" i="5" l="1"/>
  <c r="A29" i="5"/>
  <c r="N20" i="5" l="1"/>
  <c r="L40" i="4"/>
  <c r="K40" i="4"/>
  <c r="L39" i="4"/>
  <c r="K39" i="4"/>
  <c r="L38" i="4"/>
  <c r="K38" i="4"/>
  <c r="L37" i="4"/>
  <c r="K37" i="4"/>
  <c r="L35" i="4"/>
  <c r="K35" i="4"/>
  <c r="L41" i="4" l="1"/>
  <c r="L25" i="4"/>
  <c r="K25" i="4"/>
  <c r="K27" i="4" l="1"/>
  <c r="L27" i="4"/>
  <c r="M12" i="4"/>
  <c r="M11" i="4"/>
  <c r="M10" i="4"/>
  <c r="M9" i="4"/>
  <c r="M8" i="4"/>
  <c r="K22" i="4"/>
  <c r="L22" i="4"/>
  <c r="L21" i="4"/>
  <c r="K15" i="4"/>
  <c r="K17" i="4"/>
  <c r="K16" i="4"/>
  <c r="L17" i="4"/>
  <c r="L16" i="4"/>
  <c r="L15" i="4"/>
  <c r="L14" i="4"/>
  <c r="K14" i="4"/>
  <c r="M13" i="4" l="1"/>
  <c r="K20" i="4"/>
  <c r="L20" i="4"/>
  <c r="L8" i="4" l="1"/>
  <c r="L13" i="4" l="1"/>
  <c r="K13" i="4"/>
  <c r="N52" i="5" l="1"/>
  <c r="M52" i="5"/>
  <c r="L52" i="5"/>
  <c r="K52" i="5"/>
  <c r="J52" i="5"/>
  <c r="I52" i="5"/>
  <c r="H52" i="5"/>
  <c r="M41" i="5"/>
  <c r="N41" i="5"/>
  <c r="K41" i="5"/>
  <c r="J41" i="5"/>
  <c r="I41" i="5"/>
  <c r="H41" i="5"/>
  <c r="P41" i="4"/>
  <c r="O41" i="4"/>
  <c r="N41" i="4"/>
  <c r="M41" i="4"/>
  <c r="K41" i="4"/>
  <c r="J41" i="4"/>
  <c r="I41" i="4"/>
  <c r="H41" i="4"/>
  <c r="M27" i="5" l="1"/>
  <c r="N27" i="5"/>
  <c r="M24" i="5"/>
  <c r="N24" i="5"/>
  <c r="M20" i="5"/>
  <c r="M13" i="5"/>
  <c r="N13" i="5"/>
  <c r="P24" i="4"/>
  <c r="P20" i="4"/>
  <c r="N28" i="5" l="1"/>
  <c r="M28" i="5"/>
  <c r="P28" i="4"/>
  <c r="K24" i="4"/>
  <c r="K28" i="4" s="1"/>
  <c r="L24" i="4"/>
  <c r="L28" i="4" s="1"/>
  <c r="M24" i="4"/>
  <c r="N24" i="4"/>
  <c r="M20" i="4"/>
  <c r="N20" i="4"/>
  <c r="O20" i="4"/>
  <c r="M28" i="4" l="1"/>
  <c r="N28" i="4"/>
  <c r="K27" i="5" l="1"/>
  <c r="K24" i="5"/>
  <c r="K20" i="5"/>
  <c r="K13" i="5"/>
  <c r="O24" i="4"/>
  <c r="K28" i="5" l="1"/>
  <c r="O28" i="4"/>
  <c r="I27" i="5"/>
  <c r="J27" i="5"/>
  <c r="L27" i="5"/>
  <c r="H27" i="5"/>
  <c r="I24" i="5"/>
  <c r="J24" i="5"/>
  <c r="L24" i="5"/>
  <c r="H24" i="5"/>
  <c r="I20" i="5"/>
  <c r="J20" i="5"/>
  <c r="L20" i="5"/>
  <c r="H20" i="5"/>
  <c r="I13" i="5"/>
  <c r="J13" i="5"/>
  <c r="L13" i="5"/>
  <c r="L28" i="5" s="1"/>
  <c r="H13" i="5"/>
  <c r="I28" i="5" l="1"/>
  <c r="J28" i="5"/>
  <c r="H28" i="5"/>
  <c r="I24" i="4" l="1"/>
  <c r="J24" i="4"/>
  <c r="H24" i="4"/>
  <c r="I20" i="4"/>
  <c r="J20" i="4"/>
  <c r="H20" i="4"/>
  <c r="H28" i="4" l="1"/>
  <c r="J28" i="4"/>
  <c r="I28" i="4"/>
</calcChain>
</file>

<file path=xl/sharedStrings.xml><?xml version="1.0" encoding="utf-8"?>
<sst xmlns="http://schemas.openxmlformats.org/spreadsheetml/2006/main" count="818" uniqueCount="267">
  <si>
    <t>Magyar Agrár- és Élettudományi Egyetem</t>
  </si>
  <si>
    <t>Műszaki Intézet</t>
  </si>
  <si>
    <t>Szak neve:</t>
  </si>
  <si>
    <t xml:space="preserve">Szakfelelős: </t>
  </si>
  <si>
    <t>Szakkoordinátor:</t>
  </si>
  <si>
    <t>Hatályos:</t>
  </si>
  <si>
    <t xml:space="preserve">2021/2022. tanév öszi félévtől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</si>
  <si>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</si>
  <si>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</si>
  <si>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</si>
  <si>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</si>
  <si>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</si>
  <si>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</si>
  <si>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</si>
  <si>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</si>
  <si>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</si>
  <si>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</si>
  <si>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</si>
  <si>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</si>
  <si>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</si>
  <si>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</si>
  <si>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</si>
  <si>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</si>
  <si>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</si>
  <si>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</si>
  <si>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</si>
  <si>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</si>
  <si>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</si>
  <si>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</si>
  <si>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V</t>
  </si>
  <si>
    <t>A</t>
  </si>
  <si>
    <t>C</t>
  </si>
  <si>
    <t>Összesen:</t>
  </si>
  <si>
    <t>B</t>
  </si>
  <si>
    <t>Szakmai gyakorlat</t>
  </si>
  <si>
    <t>ÖSSZESEN:</t>
  </si>
  <si>
    <t>A 2. félévet követően 4 hetes szakmai gyakorlati időszak 160 óra kiméretben a gyakorlat teljesítése kritérium követelmény</t>
  </si>
  <si>
    <t>SPECIALIZÁCIÓK TÁRGYAI</t>
  </si>
  <si>
    <t>Rendszertechnika</t>
  </si>
  <si>
    <t>Instructor code</t>
  </si>
  <si>
    <t>Theoretical</t>
  </si>
  <si>
    <t>Practical</t>
  </si>
  <si>
    <t>Field practice (days)</t>
  </si>
  <si>
    <t>Block education</t>
  </si>
  <si>
    <t>Obligatory</t>
  </si>
  <si>
    <t>Levelező munkarend</t>
  </si>
  <si>
    <t>Tárgykód</t>
  </si>
  <si>
    <t>Ea</t>
  </si>
  <si>
    <t>ÖSSSZESEN:</t>
  </si>
  <si>
    <t>Rövidítés vagy adattípus neve</t>
  </si>
  <si>
    <t>Angol nyelvű megfelelője</t>
  </si>
  <si>
    <t>Heti és féléves óraszám rövidítések:</t>
  </si>
  <si>
    <t>Labor</t>
  </si>
  <si>
    <t>Field practice (ours)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</si>
  <si>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</si>
  <si>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</si>
  <si>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</si>
  <si>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</si>
  <si>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</si>
  <si>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</si>
  <si>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</si>
  <si>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</si>
  <si>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</si>
  <si>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</si>
  <si>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</si>
  <si>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</si>
  <si>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</si>
  <si>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</si>
  <si>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>Elective</t>
  </si>
  <si>
    <t xml:space="preserve">Mandatory choice </t>
  </si>
  <si>
    <t>Optional</t>
  </si>
  <si>
    <t>Dr. Szabó Márta</t>
  </si>
  <si>
    <t>Hygiene és komfort</t>
  </si>
  <si>
    <t>Energetika</t>
  </si>
  <si>
    <t>Létesítményinformatika</t>
  </si>
  <si>
    <t>Nemoda Ferenc</t>
  </si>
  <si>
    <t>Szolgáltatástechnika</t>
  </si>
  <si>
    <t>Létesítményüzemeltető-energetika specializáció</t>
  </si>
  <si>
    <t>Specializáció-felelős: Dr. Szabó Márta</t>
  </si>
  <si>
    <t xml:space="preserve">Szolgáltatástechnika </t>
  </si>
  <si>
    <t>Építési folyamatok tervezése</t>
  </si>
  <si>
    <t>Épületgépészeti hálózatok</t>
  </si>
  <si>
    <t>Épületgépészet specializáció</t>
  </si>
  <si>
    <t>Megújulók alkalmazása épületeknél</t>
  </si>
  <si>
    <t>Klímatechnikai rendszerek</t>
  </si>
  <si>
    <t>Fűtéstechnikai rendszerek</t>
  </si>
  <si>
    <t>Szabó Márta</t>
  </si>
  <si>
    <t>Épületgépész tervezés projektfeladat</t>
  </si>
  <si>
    <t>Alapszaktól függő kötelezően előírt tárgy 1. blokk</t>
  </si>
  <si>
    <t>Alapszaktól függő kötelezően előírt tárgy 2. blokk</t>
  </si>
  <si>
    <t>Alapszaktól függő kötelezően előírt tárgyblokkok</t>
  </si>
  <si>
    <t>Gépész</t>
  </si>
  <si>
    <t>Villamos</t>
  </si>
  <si>
    <t>Építész</t>
  </si>
  <si>
    <t>Dodog Zoltán</t>
  </si>
  <si>
    <t>Diplomamunka készítés</t>
  </si>
  <si>
    <t>Markó Balázs</t>
  </si>
  <si>
    <t>Barótfi István</t>
  </si>
  <si>
    <t>nem</t>
  </si>
  <si>
    <t xml:space="preserve">nem </t>
  </si>
  <si>
    <t>Mérnöki matematika</t>
  </si>
  <si>
    <t>Projekt feladat (Létesítmények üzemviteli tervezése)</t>
  </si>
  <si>
    <t>Mérnöki alapismeretek</t>
  </si>
  <si>
    <t>Épületszerkezetek</t>
  </si>
  <si>
    <t>Elektrotechnika-Elektronika</t>
  </si>
  <si>
    <t>Sebestyén Zoltán</t>
  </si>
  <si>
    <t>Mészáros Csaba</t>
  </si>
  <si>
    <t>Systems Engineering</t>
  </si>
  <si>
    <t>Bártfai Zoltán</t>
  </si>
  <si>
    <t>Facility Informatics</t>
  </si>
  <si>
    <t>XTPRC2</t>
  </si>
  <si>
    <t>Energetics</t>
  </si>
  <si>
    <t>Menedzsment műszakiaknak</t>
  </si>
  <si>
    <t>YW0XDP</t>
  </si>
  <si>
    <t>Fundamentals of engineering</t>
  </si>
  <si>
    <t>FJZ562</t>
  </si>
  <si>
    <t>Kurják Zoltán</t>
  </si>
  <si>
    <t>Thermodinamics and fluid mechanics</t>
  </si>
  <si>
    <t>C9DMU1</t>
  </si>
  <si>
    <t>Electrotechnics and electronics</t>
  </si>
  <si>
    <t>Gödöllő (SZI)</t>
  </si>
  <si>
    <t>Service Technology</t>
  </si>
  <si>
    <t xml:space="preserve">Planning of construction processes </t>
  </si>
  <si>
    <t>Building service networks</t>
  </si>
  <si>
    <t>Operation and diagnostic of facilities 1</t>
  </si>
  <si>
    <t>Operation and diagnostic of facilities 2</t>
  </si>
  <si>
    <t>QIFSBV</t>
  </si>
  <si>
    <t>MGBYLF</t>
  </si>
  <si>
    <t>Renewables utilization in buildings</t>
  </si>
  <si>
    <t>service technology</t>
  </si>
  <si>
    <t>VAC systems</t>
  </si>
  <si>
    <t>Heating systems</t>
  </si>
  <si>
    <t>Projectwork Building service design</t>
  </si>
  <si>
    <t xml:space="preserve">Project work (Planning of facilities operation) </t>
  </si>
  <si>
    <t>YUTWQW</t>
  </si>
  <si>
    <t>Folyamatirányítás-automatizálás</t>
  </si>
  <si>
    <t>Process control and automatization</t>
  </si>
  <si>
    <t>Mathematics for engineers</t>
  </si>
  <si>
    <t>Physics for engineers</t>
  </si>
  <si>
    <t>Hygine and comfort</t>
  </si>
  <si>
    <t>B99TUO</t>
  </si>
  <si>
    <t>MFVDAL</t>
  </si>
  <si>
    <t>I42CH5</t>
  </si>
  <si>
    <t>gy.j</t>
  </si>
  <si>
    <t>Építészeti ismeretek, építőanyagok</t>
  </si>
  <si>
    <t>Architecture and construction materials</t>
  </si>
  <si>
    <t>Hő- és áramlástan</t>
  </si>
  <si>
    <t>nincs</t>
  </si>
  <si>
    <t>Husti István</t>
  </si>
  <si>
    <t>Management for Engineers</t>
  </si>
  <si>
    <t>Advanced technical economics</t>
  </si>
  <si>
    <t>Kátai László</t>
  </si>
  <si>
    <t>Industrial practice</t>
  </si>
  <si>
    <t>CHMH95</t>
  </si>
  <si>
    <t>TBFBPT</t>
  </si>
  <si>
    <t>FUHIBB</t>
  </si>
  <si>
    <t>ATF0U8</t>
  </si>
  <si>
    <t>Ónodi Gábor</t>
  </si>
  <si>
    <t>Létesítménymérnöki mesterképzési szak (MSc) (nappali munkarend)</t>
  </si>
  <si>
    <t>Daróczi Miklós</t>
  </si>
  <si>
    <t>Létesítménymérnök mesterképzési szak (MSc) (levelező munkarend)</t>
  </si>
  <si>
    <t>Mobilitási ablak lazán definiált</t>
  </si>
  <si>
    <t>Building structures</t>
  </si>
  <si>
    <t>6 kredit C tárgy</t>
  </si>
  <si>
    <t>10 kredit diffrenciált szakmai tárgy</t>
  </si>
  <si>
    <t>Ruda Győző</t>
  </si>
  <si>
    <t>MI5TLU</t>
  </si>
  <si>
    <t>MATER037N</t>
  </si>
  <si>
    <t>M-GOD-N-HU-LETEM</t>
  </si>
  <si>
    <t>MATER036N</t>
  </si>
  <si>
    <t>MUSZK162N</t>
  </si>
  <si>
    <t>MUSZK081N</t>
  </si>
  <si>
    <t>MUSZK206N</t>
  </si>
  <si>
    <t>MUSZK229N</t>
  </si>
  <si>
    <t>MUSZK321N</t>
  </si>
  <si>
    <t>MATE-001-SPEC</t>
  </si>
  <si>
    <t>MATE-001-SZAB-C</t>
  </si>
  <si>
    <t xml:space="preserve"> Választott specializáció szerinti tárgy(ak)</t>
  </si>
  <si>
    <t xml:space="preserve"> Specialization object</t>
  </si>
  <si>
    <t xml:space="preserve"> Szabadon választható "C" tárgy</t>
  </si>
  <si>
    <t xml:space="preserve"> Optional subject</t>
  </si>
  <si>
    <t>Haladó műszaki gazdaságtan</t>
  </si>
  <si>
    <t>MUSZK151N</t>
  </si>
  <si>
    <t>MUSZK047N</t>
  </si>
  <si>
    <t>MUSZK350N</t>
  </si>
  <si>
    <t>MUSZK226N</t>
  </si>
  <si>
    <t>MUSZK365N</t>
  </si>
  <si>
    <t>MUSZK098N</t>
  </si>
  <si>
    <t>MUSZK104N</t>
  </si>
  <si>
    <t>MUSZK129N</t>
  </si>
  <si>
    <t>MUSZK187N</t>
  </si>
  <si>
    <t>MUSZK097N</t>
  </si>
  <si>
    <t>Építmények üzemeltetése és diagnosztikája 1.</t>
  </si>
  <si>
    <t>MUSZK095N</t>
  </si>
  <si>
    <t>Építmények üzemeltetése és diagnosztikája 2.</t>
  </si>
  <si>
    <t>MUSZK106N</t>
  </si>
  <si>
    <t>MUSZK314N</t>
  </si>
  <si>
    <t>MUSZK096N</t>
  </si>
  <si>
    <t>MUSZK110N</t>
  </si>
  <si>
    <t>MUSZK157N</t>
  </si>
  <si>
    <t>MUSZK236N</t>
  </si>
  <si>
    <t>MUSZK063N</t>
  </si>
  <si>
    <t>MUSZK121N</t>
  </si>
  <si>
    <t>Mérnöki fizika</t>
  </si>
  <si>
    <t>YXW65D</t>
  </si>
  <si>
    <t>RKUWOV</t>
  </si>
  <si>
    <t>Master Thesis Writing</t>
  </si>
  <si>
    <t>MATER037L</t>
  </si>
  <si>
    <t>MATER036L</t>
  </si>
  <si>
    <t>MUSZK162L</t>
  </si>
  <si>
    <t>M-GOD-L-HU-LETEM</t>
  </si>
  <si>
    <t>MUSZK081L</t>
  </si>
  <si>
    <t>MUSZK206L</t>
  </si>
  <si>
    <t>MUSZK229L</t>
  </si>
  <si>
    <t>MUSZK321L</t>
  </si>
  <si>
    <t>MUSZK151L</t>
  </si>
  <si>
    <t>MUSZK047L</t>
  </si>
  <si>
    <t>MUSZK350L</t>
  </si>
  <si>
    <t>MUSZK226L</t>
  </si>
  <si>
    <t>MUSZK365L</t>
  </si>
  <si>
    <t>MUSZK098L</t>
  </si>
  <si>
    <t>MUSZK104L</t>
  </si>
  <si>
    <t>MUSZK129L</t>
  </si>
  <si>
    <t>MUSZK187L</t>
  </si>
  <si>
    <t>MUSZK097L</t>
  </si>
  <si>
    <t>MUSZK106L</t>
  </si>
  <si>
    <t>MUSZK314L</t>
  </si>
  <si>
    <t>MUSZK095L</t>
  </si>
  <si>
    <t>MUSZK157L</t>
  </si>
  <si>
    <t>MUSZK063L</t>
  </si>
  <si>
    <t>Gergely Zoltán</t>
  </si>
  <si>
    <t>Farkas István</t>
  </si>
  <si>
    <t>Kiss Péter</t>
  </si>
  <si>
    <t>MUSZK121L</t>
  </si>
  <si>
    <t>MUSZK236L</t>
  </si>
  <si>
    <t>MUSZK110L</t>
  </si>
  <si>
    <t>MUSZK096L</t>
  </si>
  <si>
    <t>Képzési helyek: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</si>
  <si>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</si>
  <si>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</si>
  <si>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</si>
  <si>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</si>
  <si>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</si>
  <si>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</si>
  <si>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</si>
  <si>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</si>
  <si>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</si>
  <si>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</si>
  <si>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</si>
  <si>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</si>
  <si>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</si>
  <si>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</si>
  <si>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</si>
  <si>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</si>
  <si>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</si>
  <si>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</si>
  <si>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</si>
  <si>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</si>
  <si>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</si>
  <si>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</si>
  <si>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M-GOD-N-HU-LETEM-LUE</t>
  </si>
  <si>
    <t>M-GOD-L-HU-LETEM-LUE</t>
  </si>
  <si>
    <t/>
  </si>
  <si>
    <t>M-GOD-L-HU-LETEM-EGE</t>
  </si>
  <si>
    <t>M-GOD-N-HU-LETEM-EGE</t>
  </si>
  <si>
    <t>GYJ</t>
  </si>
  <si>
    <t>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</si>
</sst>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vertAlign val="superscript"/>
      <sz val="9"/>
      <color theme="1"/>
      <name val="Helvetica"/>
      <charset val="238"/>
    </font>
    <font>
      <vertAlign val="superscript"/>
      <sz val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0" fontId="17" fillId="0" borderId="0"/>
  </cellStyleXfs>
  <cellXfs count="175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" fontId="15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1" fontId="1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Fill="1"/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center" wrapText="1"/>
    </xf>
    <xf numFmtId="0" fontId="7" fillId="5" borderId="0" xfId="0" applyFont="1" applyFill="1"/>
    <xf numFmtId="0" fontId="8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0" fontId="7" fillId="5" borderId="0" xfId="0" applyFont="1" applyFill="1" applyBorder="1"/>
    <xf numFmtId="0" fontId="7" fillId="5" borderId="3" xfId="0" applyFont="1" applyFill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Alignment="1">
      <alignment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7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8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7" fillId="0" borderId="0" xfId="2"/>
    <xf numFmtId="1" fontId="8" fillId="0" borderId="0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</cellXfs>
  <cellStyles count="4">
    <cellStyle name="Normál" xfId="0" builtinId="0"/>
    <cellStyle name="Normál 2" xfId="1" xr:uid="{00000000-0005-0000-0000-000001000000}"/>
    <cellStyle name="Normál 3" xfId="2" xr:uid="{9D80D85B-CB8E-4153-9141-A528BA3B266E}"/>
    <cellStyle name="Normál 4" xfId="3" xr:uid="{3B6E7504-139F-4E04-B414-86EB7CCC1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7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7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8"/>
  <sheetViews>
    <sheetView view="pageBreakPreview" zoomScaleNormal="100" zoomScaleSheetLayoutView="100" workbookViewId="0">
      <pane ySplit="7" topLeftCell="A8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8" style="3" customWidth="1"/>
    <col min="2" max="2" width="6.7109375" style="2" customWidth="1"/>
    <col min="3" max="3" width="12.42578125" style="3" customWidth="1"/>
    <col min="4" max="4" width="20.28515625" style="4" customWidth="1"/>
    <col min="5" max="5" width="18.28515625" style="4" customWidth="1"/>
    <col min="6" max="6" width="18.85546875" style="4" customWidth="1"/>
    <col min="7" max="7" width="9.140625" style="5" hidden="1" customWidth="1"/>
    <col min="8" max="8" width="4.140625" style="6" customWidth="1"/>
    <col min="9" max="9" width="5.28515625" style="6" customWidth="1"/>
    <col min="10" max="10" width="4.42578125" style="6" customWidth="1"/>
    <col min="11" max="11" width="5.7109375" style="6" customWidth="1"/>
    <col min="12" max="12" width="5" style="6" customWidth="1"/>
    <col min="13" max="13" width="5.28515625" style="6" customWidth="1"/>
    <col min="14" max="14" width="6" style="6" customWidth="1"/>
    <col min="15" max="15" width="6.42578125" style="7" customWidth="1"/>
    <col min="16" max="16" width="6" style="7" customWidth="1"/>
    <col min="17" max="17" width="6.28515625" style="8" customWidth="1"/>
    <col min="18" max="18" width="6.42578125" style="9" customWidth="1"/>
    <col min="19" max="19" width="6.28515625" style="9" customWidth="1"/>
    <col min="20" max="20" width="7" style="9" customWidth="1"/>
    <col min="21" max="21" width="14.85546875" style="10" customWidth="1"/>
    <col min="22" max="22" width="11.85546875" style="10" customWidth="1"/>
    <col min="23" max="103" width="9.140625" style="10" customWidth="1"/>
    <col min="104" max="16384" width="8.85546875" style="10"/>
  </cols>
  <sheetData>
    <row r="1" spans="1:22" x14ac:dyDescent="0.2">
      <c r="A1" s="1" t="s">
        <v>0</v>
      </c>
      <c r="K1" s="18" t="s">
        <v>4</v>
      </c>
      <c r="L1" s="18"/>
      <c r="N1" s="133" t="s">
        <v>94</v>
      </c>
    </row>
    <row r="2" spans="1:22" ht="12" customHeight="1" x14ac:dyDescent="0.2">
      <c r="A2" s="1" t="s">
        <v>1</v>
      </c>
      <c r="K2" s="18" t="s">
        <v>237</v>
      </c>
      <c r="L2" s="135"/>
      <c r="N2" s="133" t="s">
        <v>120</v>
      </c>
    </row>
    <row r="3" spans="1:22" x14ac:dyDescent="0.2">
      <c r="A3" s="11" t="s">
        <v>2</v>
      </c>
      <c r="B3" s="11"/>
      <c r="C3" s="12" t="s">
        <v>158</v>
      </c>
      <c r="D3" s="10"/>
      <c r="E3" s="10"/>
      <c r="F3" s="12"/>
      <c r="G3" s="13"/>
      <c r="H3" s="13"/>
      <c r="I3" s="13"/>
      <c r="J3" s="13"/>
      <c r="K3" s="20" t="s">
        <v>5</v>
      </c>
      <c r="L3" s="21"/>
      <c r="M3" s="13"/>
      <c r="N3" s="14" t="s">
        <v>6</v>
      </c>
      <c r="O3" s="14"/>
      <c r="P3" s="14"/>
      <c r="Q3" s="15"/>
      <c r="R3" s="16"/>
      <c r="S3" s="16"/>
      <c r="T3" s="16"/>
      <c r="U3" s="17"/>
      <c r="V3" s="17"/>
    </row>
    <row r="4" spans="1:22" x14ac:dyDescent="0.2">
      <c r="A4" s="18" t="s">
        <v>3</v>
      </c>
      <c r="B4" s="18"/>
      <c r="C4" s="133" t="s">
        <v>71</v>
      </c>
      <c r="D4" s="10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22" x14ac:dyDescent="0.2">
      <c r="A5" s="22"/>
      <c r="B5" s="109"/>
      <c r="C5" s="23"/>
      <c r="F5" s="25"/>
      <c r="G5" s="26"/>
      <c r="H5" s="147" t="s">
        <v>7</v>
      </c>
      <c r="I5" s="147"/>
      <c r="J5" s="147"/>
      <c r="K5" s="147"/>
      <c r="L5" s="147"/>
      <c r="M5" s="147"/>
      <c r="N5" s="147"/>
      <c r="O5" s="147"/>
      <c r="P5" s="147"/>
      <c r="Q5" s="15"/>
      <c r="R5" s="27"/>
      <c r="S5" s="27"/>
      <c r="T5" s="27"/>
    </row>
    <row r="6" spans="1:22" x14ac:dyDescent="0.2">
      <c r="A6" s="22"/>
      <c r="B6" s="110"/>
      <c r="C6" s="23"/>
      <c r="D6" s="24"/>
      <c r="E6" s="24"/>
      <c r="F6" s="24"/>
      <c r="G6" s="28"/>
      <c r="H6" s="148" t="s">
        <v>8</v>
      </c>
      <c r="I6" s="148"/>
      <c r="J6" s="148"/>
      <c r="K6" s="148" t="s">
        <v>9</v>
      </c>
      <c r="L6" s="148"/>
      <c r="M6" s="148"/>
      <c r="N6" s="148"/>
      <c r="O6" s="148"/>
      <c r="P6" s="148"/>
      <c r="Q6" s="15"/>
      <c r="R6" s="16"/>
      <c r="S6" s="16"/>
      <c r="T6" s="16"/>
    </row>
    <row r="7" spans="1:22" s="35" customFormat="1" ht="36" x14ac:dyDescent="0.25">
      <c r="A7" s="29" t="s">
        <v>10</v>
      </c>
      <c r="B7" s="30" t="s">
        <v>11</v>
      </c>
      <c r="C7" s="31" t="s">
        <v>12</v>
      </c>
      <c r="D7" s="31" t="s">
        <v>13</v>
      </c>
      <c r="E7" s="31" t="s">
        <v>14</v>
      </c>
      <c r="F7" s="31" t="s">
        <v>15</v>
      </c>
      <c r="G7" s="32" t="s">
        <v>16</v>
      </c>
      <c r="H7" s="30" t="s">
        <v>17</v>
      </c>
      <c r="I7" s="30" t="s">
        <v>18</v>
      </c>
      <c r="J7" s="30" t="s">
        <v>19</v>
      </c>
      <c r="K7" s="30" t="s">
        <v>17</v>
      </c>
      <c r="L7" s="30" t="s">
        <v>18</v>
      </c>
      <c r="M7" s="30" t="s">
        <v>19</v>
      </c>
      <c r="N7" s="30" t="s">
        <v>20</v>
      </c>
      <c r="O7" s="33" t="s">
        <v>21</v>
      </c>
      <c r="P7" s="33" t="s">
        <v>22</v>
      </c>
      <c r="Q7" s="30" t="s">
        <v>23</v>
      </c>
      <c r="R7" s="32" t="s">
        <v>24</v>
      </c>
      <c r="S7" s="32" t="s">
        <v>25</v>
      </c>
      <c r="T7" s="32" t="s">
        <v>26</v>
      </c>
      <c r="U7" s="34" t="s">
        <v>27</v>
      </c>
      <c r="V7" s="32" t="s">
        <v>28</v>
      </c>
    </row>
    <row r="8" spans="1:22" s="45" customFormat="1" ht="24" x14ac:dyDescent="0.25">
      <c r="A8" s="97" t="s">
        <v>168</v>
      </c>
      <c r="B8" s="42">
        <v>1</v>
      </c>
      <c r="C8" s="97" t="s">
        <v>167</v>
      </c>
      <c r="D8" s="97" t="s">
        <v>100</v>
      </c>
      <c r="E8" s="97" t="s">
        <v>137</v>
      </c>
      <c r="F8" s="97" t="s">
        <v>105</v>
      </c>
      <c r="G8" s="43" t="s">
        <v>140</v>
      </c>
      <c r="H8" s="93">
        <v>2</v>
      </c>
      <c r="I8" s="96">
        <v>2</v>
      </c>
      <c r="J8" s="96">
        <v>0</v>
      </c>
      <c r="K8" s="94">
        <f t="shared" ref="K8:M12" si="0">H8*13</f>
        <v>26</v>
      </c>
      <c r="L8" s="94">
        <f t="shared" si="0"/>
        <v>26</v>
      </c>
      <c r="M8" s="94">
        <f t="shared" si="0"/>
        <v>0</v>
      </c>
      <c r="N8" s="93">
        <v>0</v>
      </c>
      <c r="O8" s="93">
        <v>0</v>
      </c>
      <c r="P8" s="40">
        <v>0</v>
      </c>
      <c r="Q8" s="40">
        <v>5</v>
      </c>
      <c r="R8" s="40" t="s">
        <v>29</v>
      </c>
      <c r="S8" s="44" t="s">
        <v>30</v>
      </c>
      <c r="T8" s="44" t="s">
        <v>98</v>
      </c>
      <c r="U8" s="105" t="s">
        <v>147</v>
      </c>
      <c r="V8" s="105"/>
    </row>
    <row r="9" spans="1:22" s="45" customFormat="1" ht="24" x14ac:dyDescent="0.25">
      <c r="A9" s="97" t="s">
        <v>168</v>
      </c>
      <c r="B9" s="42">
        <v>1</v>
      </c>
      <c r="C9" s="97" t="s">
        <v>169</v>
      </c>
      <c r="D9" s="97" t="s">
        <v>203</v>
      </c>
      <c r="E9" s="97" t="s">
        <v>138</v>
      </c>
      <c r="F9" s="95" t="s">
        <v>106</v>
      </c>
      <c r="G9" s="43" t="s">
        <v>141</v>
      </c>
      <c r="H9" s="93">
        <v>2</v>
      </c>
      <c r="I9" s="96">
        <v>1</v>
      </c>
      <c r="J9" s="96">
        <v>0</v>
      </c>
      <c r="K9" s="94">
        <f t="shared" si="0"/>
        <v>26</v>
      </c>
      <c r="L9" s="94">
        <f t="shared" si="0"/>
        <v>13</v>
      </c>
      <c r="M9" s="94">
        <f t="shared" si="0"/>
        <v>0</v>
      </c>
      <c r="N9" s="93">
        <v>0</v>
      </c>
      <c r="O9" s="93">
        <v>0</v>
      </c>
      <c r="P9" s="40">
        <v>0</v>
      </c>
      <c r="Q9" s="40">
        <v>3</v>
      </c>
      <c r="R9" s="40" t="s">
        <v>29</v>
      </c>
      <c r="S9" s="44" t="s">
        <v>30</v>
      </c>
      <c r="T9" s="44" t="s">
        <v>98</v>
      </c>
      <c r="U9" s="105" t="s">
        <v>147</v>
      </c>
      <c r="V9" s="105"/>
    </row>
    <row r="10" spans="1:22" s="45" customFormat="1" ht="24" x14ac:dyDescent="0.25">
      <c r="A10" s="97" t="s">
        <v>168</v>
      </c>
      <c r="B10" s="42">
        <v>1</v>
      </c>
      <c r="C10" s="97" t="s">
        <v>170</v>
      </c>
      <c r="D10" s="97" t="s">
        <v>72</v>
      </c>
      <c r="E10" s="97" t="s">
        <v>139</v>
      </c>
      <c r="F10" s="97" t="s">
        <v>86</v>
      </c>
      <c r="G10" s="43" t="s">
        <v>134</v>
      </c>
      <c r="H10" s="93">
        <v>3</v>
      </c>
      <c r="I10" s="96">
        <v>2</v>
      </c>
      <c r="J10" s="96">
        <v>0</v>
      </c>
      <c r="K10" s="94">
        <f t="shared" si="0"/>
        <v>39</v>
      </c>
      <c r="L10" s="94">
        <f t="shared" si="0"/>
        <v>26</v>
      </c>
      <c r="M10" s="101">
        <f t="shared" si="0"/>
        <v>0</v>
      </c>
      <c r="N10" s="93">
        <v>0</v>
      </c>
      <c r="O10" s="93">
        <v>0</v>
      </c>
      <c r="P10" s="40">
        <v>0</v>
      </c>
      <c r="Q10" s="40">
        <v>6</v>
      </c>
      <c r="R10" s="38" t="s">
        <v>29</v>
      </c>
      <c r="S10" s="44" t="s">
        <v>30</v>
      </c>
      <c r="T10" s="44" t="s">
        <v>98</v>
      </c>
      <c r="U10" s="105" t="s">
        <v>147</v>
      </c>
      <c r="V10" s="105"/>
    </row>
    <row r="11" spans="1:22" s="45" customFormat="1" ht="36" x14ac:dyDescent="0.25">
      <c r="A11" s="36" t="s">
        <v>168</v>
      </c>
      <c r="B11" s="42">
        <v>1</v>
      </c>
      <c r="C11" s="36"/>
      <c r="D11" s="36" t="s">
        <v>88</v>
      </c>
      <c r="E11" s="97"/>
      <c r="F11" s="97"/>
      <c r="G11" s="43"/>
      <c r="H11" s="93">
        <v>3</v>
      </c>
      <c r="I11" s="96">
        <v>3</v>
      </c>
      <c r="J11" s="96">
        <v>0</v>
      </c>
      <c r="K11" s="94">
        <f t="shared" si="0"/>
        <v>39</v>
      </c>
      <c r="L11" s="94">
        <f t="shared" si="0"/>
        <v>39</v>
      </c>
      <c r="M11" s="101">
        <f t="shared" si="0"/>
        <v>0</v>
      </c>
      <c r="N11" s="93">
        <v>0</v>
      </c>
      <c r="O11" s="93">
        <v>0</v>
      </c>
      <c r="P11" s="40">
        <v>0</v>
      </c>
      <c r="Q11" s="40">
        <v>8</v>
      </c>
      <c r="R11" s="38"/>
      <c r="S11" s="44" t="s">
        <v>30</v>
      </c>
      <c r="T11" s="44" t="s">
        <v>98</v>
      </c>
      <c r="U11" s="105" t="s">
        <v>147</v>
      </c>
      <c r="V11" s="105"/>
    </row>
    <row r="12" spans="1:22" s="41" customFormat="1" ht="36" x14ac:dyDescent="0.25">
      <c r="A12" s="36" t="s">
        <v>168</v>
      </c>
      <c r="B12" s="100">
        <v>1</v>
      </c>
      <c r="C12" s="36"/>
      <c r="D12" s="36" t="s">
        <v>89</v>
      </c>
      <c r="E12" s="36"/>
      <c r="F12" s="36"/>
      <c r="G12" s="37"/>
      <c r="H12" s="102">
        <v>3</v>
      </c>
      <c r="I12" s="103">
        <v>3</v>
      </c>
      <c r="J12" s="103">
        <v>0</v>
      </c>
      <c r="K12" s="94">
        <f t="shared" si="0"/>
        <v>39</v>
      </c>
      <c r="L12" s="94">
        <f t="shared" si="0"/>
        <v>39</v>
      </c>
      <c r="M12" s="104">
        <f t="shared" si="0"/>
        <v>0</v>
      </c>
      <c r="N12" s="102">
        <v>0</v>
      </c>
      <c r="O12" s="102">
        <v>0</v>
      </c>
      <c r="P12" s="38">
        <v>0</v>
      </c>
      <c r="Q12" s="38">
        <v>8</v>
      </c>
      <c r="R12" s="38"/>
      <c r="S12" s="39" t="s">
        <v>30</v>
      </c>
      <c r="T12" s="44" t="s">
        <v>98</v>
      </c>
      <c r="U12" s="105" t="s">
        <v>147</v>
      </c>
      <c r="V12" s="99"/>
    </row>
    <row r="13" spans="1:22" s="45" customFormat="1" x14ac:dyDescent="0.25">
      <c r="A13" s="149" t="s">
        <v>32</v>
      </c>
      <c r="B13" s="160"/>
      <c r="C13" s="160"/>
      <c r="D13" s="160"/>
      <c r="E13" s="160"/>
      <c r="F13" s="160"/>
      <c r="G13" s="161"/>
      <c r="H13" s="46">
        <f t="shared" ref="H13:Q13" si="1">SUM(H8:H12)</f>
        <v>13</v>
      </c>
      <c r="I13" s="46">
        <f t="shared" si="1"/>
        <v>11</v>
      </c>
      <c r="J13" s="46">
        <f t="shared" si="1"/>
        <v>0</v>
      </c>
      <c r="K13" s="89">
        <f t="shared" si="1"/>
        <v>169</v>
      </c>
      <c r="L13" s="89">
        <f t="shared" si="1"/>
        <v>143</v>
      </c>
      <c r="M13" s="89">
        <f t="shared" si="1"/>
        <v>0</v>
      </c>
      <c r="N13" s="89">
        <f t="shared" si="1"/>
        <v>0</v>
      </c>
      <c r="O13" s="89">
        <f t="shared" si="1"/>
        <v>0</v>
      </c>
      <c r="P13" s="89">
        <f t="shared" si="1"/>
        <v>0</v>
      </c>
      <c r="Q13" s="89">
        <f t="shared" si="1"/>
        <v>30</v>
      </c>
      <c r="R13" s="47"/>
      <c r="S13" s="47"/>
      <c r="T13" s="47"/>
      <c r="U13" s="108"/>
      <c r="V13" s="108"/>
    </row>
    <row r="14" spans="1:22" s="45" customFormat="1" ht="24" x14ac:dyDescent="0.25">
      <c r="A14" s="36" t="s">
        <v>168</v>
      </c>
      <c r="B14" s="42">
        <v>2</v>
      </c>
      <c r="C14" s="97" t="s">
        <v>171</v>
      </c>
      <c r="D14" s="97" t="s">
        <v>73</v>
      </c>
      <c r="E14" s="97" t="s">
        <v>111</v>
      </c>
      <c r="F14" s="97" t="s">
        <v>97</v>
      </c>
      <c r="G14" s="115" t="s">
        <v>113</v>
      </c>
      <c r="H14" s="40">
        <v>3</v>
      </c>
      <c r="I14" s="44">
        <v>3</v>
      </c>
      <c r="J14" s="44">
        <v>0</v>
      </c>
      <c r="K14" s="42">
        <f t="shared" ref="K14:L19" si="2">H14*13</f>
        <v>39</v>
      </c>
      <c r="L14" s="42">
        <f t="shared" si="2"/>
        <v>39</v>
      </c>
      <c r="M14" s="44">
        <v>0</v>
      </c>
      <c r="N14" s="40">
        <v>0</v>
      </c>
      <c r="O14" s="40">
        <v>0</v>
      </c>
      <c r="P14" s="40">
        <v>0</v>
      </c>
      <c r="Q14" s="40">
        <v>8</v>
      </c>
      <c r="R14" s="40" t="s">
        <v>29</v>
      </c>
      <c r="S14" s="44" t="s">
        <v>30</v>
      </c>
      <c r="T14" s="44" t="s">
        <v>98</v>
      </c>
      <c r="U14" s="97" t="s">
        <v>147</v>
      </c>
      <c r="V14" s="105"/>
    </row>
    <row r="15" spans="1:22" s="45" customFormat="1" ht="24" x14ac:dyDescent="0.25">
      <c r="A15" s="36" t="s">
        <v>168</v>
      </c>
      <c r="B15" s="42">
        <v>2</v>
      </c>
      <c r="C15" s="97" t="s">
        <v>173</v>
      </c>
      <c r="D15" s="97" t="s">
        <v>112</v>
      </c>
      <c r="E15" s="97" t="s">
        <v>149</v>
      </c>
      <c r="F15" s="97" t="s">
        <v>148</v>
      </c>
      <c r="G15" s="115" t="s">
        <v>204</v>
      </c>
      <c r="H15" s="40">
        <v>2</v>
      </c>
      <c r="I15" s="44">
        <v>0</v>
      </c>
      <c r="J15" s="44">
        <v>0</v>
      </c>
      <c r="K15" s="42">
        <f t="shared" si="2"/>
        <v>26</v>
      </c>
      <c r="L15" s="42">
        <f t="shared" si="2"/>
        <v>0</v>
      </c>
      <c r="M15" s="44">
        <v>0</v>
      </c>
      <c r="N15" s="40">
        <v>0</v>
      </c>
      <c r="O15" s="40">
        <v>0</v>
      </c>
      <c r="P15" s="40">
        <v>0</v>
      </c>
      <c r="Q15" s="40">
        <v>3</v>
      </c>
      <c r="R15" s="40" t="s">
        <v>29</v>
      </c>
      <c r="S15" s="44" t="s">
        <v>30</v>
      </c>
      <c r="T15" s="44" t="s">
        <v>98</v>
      </c>
      <c r="U15" s="97" t="s">
        <v>147</v>
      </c>
      <c r="V15" s="105"/>
    </row>
    <row r="16" spans="1:22" s="45" customFormat="1" ht="24" x14ac:dyDescent="0.25">
      <c r="A16" s="36" t="s">
        <v>168</v>
      </c>
      <c r="B16" s="42">
        <v>2</v>
      </c>
      <c r="C16" s="97" t="s">
        <v>174</v>
      </c>
      <c r="D16" s="97" t="s">
        <v>38</v>
      </c>
      <c r="E16" s="97" t="s">
        <v>107</v>
      </c>
      <c r="F16" s="97" t="s">
        <v>108</v>
      </c>
      <c r="G16" s="43" t="s">
        <v>205</v>
      </c>
      <c r="H16" s="40">
        <v>2</v>
      </c>
      <c r="I16" s="42">
        <v>1</v>
      </c>
      <c r="J16" s="42">
        <v>0</v>
      </c>
      <c r="K16" s="42">
        <f t="shared" si="2"/>
        <v>26</v>
      </c>
      <c r="L16" s="42">
        <f t="shared" si="2"/>
        <v>13</v>
      </c>
      <c r="M16" s="42">
        <v>0</v>
      </c>
      <c r="N16" s="40">
        <v>0</v>
      </c>
      <c r="O16" s="40">
        <v>0</v>
      </c>
      <c r="P16" s="40">
        <v>0</v>
      </c>
      <c r="Q16" s="40">
        <v>3</v>
      </c>
      <c r="R16" s="44" t="s">
        <v>265</v>
      </c>
      <c r="S16" s="44" t="s">
        <v>30</v>
      </c>
      <c r="T16" s="44" t="s">
        <v>98</v>
      </c>
      <c r="U16" s="97" t="s">
        <v>147</v>
      </c>
      <c r="V16" s="105"/>
    </row>
    <row r="17" spans="1:22" s="45" customFormat="1" ht="24" x14ac:dyDescent="0.25">
      <c r="A17" s="36" t="s">
        <v>168</v>
      </c>
      <c r="B17" s="42">
        <v>2</v>
      </c>
      <c r="C17" s="97" t="s">
        <v>172</v>
      </c>
      <c r="D17" s="97" t="s">
        <v>74</v>
      </c>
      <c r="E17" s="97" t="s">
        <v>109</v>
      </c>
      <c r="F17" s="97" t="s">
        <v>151</v>
      </c>
      <c r="G17" s="43" t="s">
        <v>110</v>
      </c>
      <c r="H17" s="40">
        <v>3</v>
      </c>
      <c r="I17" s="42">
        <v>2</v>
      </c>
      <c r="J17" s="42">
        <v>0</v>
      </c>
      <c r="K17" s="42">
        <f t="shared" si="2"/>
        <v>39</v>
      </c>
      <c r="L17" s="42">
        <f t="shared" si="2"/>
        <v>26</v>
      </c>
      <c r="M17" s="42">
        <v>0</v>
      </c>
      <c r="N17" s="40">
        <v>0</v>
      </c>
      <c r="O17" s="40">
        <v>0</v>
      </c>
      <c r="P17" s="40">
        <v>0</v>
      </c>
      <c r="Q17" s="40">
        <v>6</v>
      </c>
      <c r="R17" s="44" t="s">
        <v>29</v>
      </c>
      <c r="S17" s="44" t="s">
        <v>30</v>
      </c>
      <c r="T17" s="44" t="s">
        <v>98</v>
      </c>
      <c r="U17" s="97" t="s">
        <v>147</v>
      </c>
      <c r="V17" s="105"/>
    </row>
    <row r="18" spans="1:22" s="45" customFormat="1" ht="24" x14ac:dyDescent="0.25">
      <c r="A18" s="36" t="s">
        <v>168</v>
      </c>
      <c r="B18" s="42">
        <v>2</v>
      </c>
      <c r="C18" s="75" t="s">
        <v>175</v>
      </c>
      <c r="D18" s="75" t="s">
        <v>177</v>
      </c>
      <c r="E18" s="97" t="s">
        <v>178</v>
      </c>
      <c r="F18" s="97"/>
      <c r="G18" s="43"/>
      <c r="H18" s="40">
        <v>4</v>
      </c>
      <c r="I18" s="42">
        <v>2</v>
      </c>
      <c r="J18" s="42">
        <v>0</v>
      </c>
      <c r="K18" s="42">
        <f t="shared" si="2"/>
        <v>52</v>
      </c>
      <c r="L18" s="42">
        <f t="shared" si="2"/>
        <v>26</v>
      </c>
      <c r="M18" s="42">
        <v>0</v>
      </c>
      <c r="N18" s="40">
        <v>0</v>
      </c>
      <c r="O18" s="40">
        <v>0</v>
      </c>
      <c r="P18" s="40">
        <v>0</v>
      </c>
      <c r="Q18" s="40">
        <v>8</v>
      </c>
      <c r="R18" s="44"/>
      <c r="S18" s="44" t="s">
        <v>33</v>
      </c>
      <c r="T18" s="44" t="s">
        <v>98</v>
      </c>
      <c r="U18" s="97" t="s">
        <v>147</v>
      </c>
      <c r="V18" s="105"/>
    </row>
    <row r="19" spans="1:22" s="45" customFormat="1" ht="24" x14ac:dyDescent="0.25">
      <c r="A19" s="36" t="s">
        <v>168</v>
      </c>
      <c r="B19" s="42">
        <v>2</v>
      </c>
      <c r="C19" s="75" t="s">
        <v>176</v>
      </c>
      <c r="D19" s="75" t="s">
        <v>179</v>
      </c>
      <c r="E19" s="97" t="s">
        <v>180</v>
      </c>
      <c r="F19" s="97"/>
      <c r="G19" s="43"/>
      <c r="H19" s="40">
        <v>1</v>
      </c>
      <c r="I19" s="42">
        <v>1</v>
      </c>
      <c r="J19" s="42">
        <v>0</v>
      </c>
      <c r="K19" s="42">
        <f t="shared" si="2"/>
        <v>13</v>
      </c>
      <c r="L19" s="42">
        <f t="shared" si="2"/>
        <v>13</v>
      </c>
      <c r="M19" s="42">
        <v>0</v>
      </c>
      <c r="N19" s="40">
        <v>0</v>
      </c>
      <c r="O19" s="40">
        <v>0</v>
      </c>
      <c r="P19" s="40">
        <v>0</v>
      </c>
      <c r="Q19" s="40">
        <v>2</v>
      </c>
      <c r="R19" s="44"/>
      <c r="S19" s="44" t="s">
        <v>31</v>
      </c>
      <c r="T19" s="44" t="s">
        <v>98</v>
      </c>
      <c r="U19" s="97" t="s">
        <v>147</v>
      </c>
      <c r="V19" s="105"/>
    </row>
    <row r="20" spans="1:22" s="14" customFormat="1" x14ac:dyDescent="0.25">
      <c r="A20" s="149" t="s">
        <v>32</v>
      </c>
      <c r="B20" s="150"/>
      <c r="C20" s="150"/>
      <c r="D20" s="150"/>
      <c r="E20" s="150"/>
      <c r="F20" s="150"/>
      <c r="G20" s="151"/>
      <c r="H20" s="48">
        <f t="shared" ref="H20:Q20" si="3">SUM(H14:H19)</f>
        <v>15</v>
      </c>
      <c r="I20" s="48">
        <f t="shared" si="3"/>
        <v>9</v>
      </c>
      <c r="J20" s="48">
        <f t="shared" si="3"/>
        <v>0</v>
      </c>
      <c r="K20" s="48">
        <f t="shared" si="3"/>
        <v>195</v>
      </c>
      <c r="L20" s="48">
        <f t="shared" si="3"/>
        <v>117</v>
      </c>
      <c r="M20" s="48">
        <f t="shared" si="3"/>
        <v>0</v>
      </c>
      <c r="N20" s="48">
        <f t="shared" si="3"/>
        <v>0</v>
      </c>
      <c r="O20" s="48">
        <f t="shared" si="3"/>
        <v>0</v>
      </c>
      <c r="P20" s="48">
        <f t="shared" si="3"/>
        <v>0</v>
      </c>
      <c r="Q20" s="48">
        <f t="shared" si="3"/>
        <v>30</v>
      </c>
      <c r="R20" s="47"/>
      <c r="S20" s="47"/>
      <c r="T20" s="47"/>
      <c r="U20" s="108"/>
      <c r="V20" s="108"/>
    </row>
    <row r="21" spans="1:22" s="45" customFormat="1" ht="24" x14ac:dyDescent="0.25">
      <c r="A21" s="36" t="s">
        <v>168</v>
      </c>
      <c r="B21" s="42">
        <v>3</v>
      </c>
      <c r="C21" s="97" t="s">
        <v>182</v>
      </c>
      <c r="D21" s="97" t="s">
        <v>181</v>
      </c>
      <c r="E21" s="97" t="s">
        <v>150</v>
      </c>
      <c r="F21" s="97" t="s">
        <v>159</v>
      </c>
      <c r="G21" s="13" t="s">
        <v>142</v>
      </c>
      <c r="H21" s="40">
        <v>2</v>
      </c>
      <c r="I21" s="44">
        <v>1</v>
      </c>
      <c r="J21" s="44">
        <v>0</v>
      </c>
      <c r="K21" s="42">
        <v>26</v>
      </c>
      <c r="L21" s="42">
        <f>I21*13</f>
        <v>13</v>
      </c>
      <c r="M21" s="42">
        <v>0</v>
      </c>
      <c r="N21" s="40">
        <v>0</v>
      </c>
      <c r="O21" s="42">
        <v>0</v>
      </c>
      <c r="P21" s="42">
        <v>0</v>
      </c>
      <c r="Q21" s="40">
        <v>4</v>
      </c>
      <c r="R21" s="44" t="s">
        <v>29</v>
      </c>
      <c r="S21" s="44" t="s">
        <v>30</v>
      </c>
      <c r="T21" s="44" t="s">
        <v>98</v>
      </c>
      <c r="U21" s="97" t="s">
        <v>147</v>
      </c>
      <c r="V21" s="105"/>
    </row>
    <row r="22" spans="1:22" s="51" customFormat="1" ht="24" x14ac:dyDescent="0.25">
      <c r="A22" s="36" t="s">
        <v>168</v>
      </c>
      <c r="B22" s="74">
        <v>3</v>
      </c>
      <c r="C22" s="97" t="s">
        <v>175</v>
      </c>
      <c r="D22" s="97" t="s">
        <v>177</v>
      </c>
      <c r="E22" s="97" t="s">
        <v>178</v>
      </c>
      <c r="F22" s="75"/>
      <c r="G22" s="112"/>
      <c r="H22" s="72">
        <v>7</v>
      </c>
      <c r="I22" s="129">
        <v>11</v>
      </c>
      <c r="J22" s="129">
        <v>0</v>
      </c>
      <c r="K22" s="74">
        <f>H22*13</f>
        <v>91</v>
      </c>
      <c r="L22" s="74">
        <f>I22*13</f>
        <v>143</v>
      </c>
      <c r="M22" s="74">
        <v>0</v>
      </c>
      <c r="N22" s="72">
        <v>0</v>
      </c>
      <c r="O22" s="74">
        <v>0</v>
      </c>
      <c r="P22" s="74">
        <v>0</v>
      </c>
      <c r="Q22" s="72">
        <v>22</v>
      </c>
      <c r="R22" s="72"/>
      <c r="S22" s="129" t="s">
        <v>33</v>
      </c>
      <c r="T22" s="129" t="s">
        <v>98</v>
      </c>
      <c r="U22" s="75" t="s">
        <v>147</v>
      </c>
      <c r="V22" s="128"/>
    </row>
    <row r="23" spans="1:22" s="51" customFormat="1" ht="24" x14ac:dyDescent="0.25">
      <c r="A23" s="36" t="s">
        <v>168</v>
      </c>
      <c r="B23" s="74">
        <v>3</v>
      </c>
      <c r="C23" s="97" t="s">
        <v>176</v>
      </c>
      <c r="D23" s="97" t="s">
        <v>179</v>
      </c>
      <c r="E23" s="97" t="s">
        <v>180</v>
      </c>
      <c r="F23" s="75"/>
      <c r="G23" s="112"/>
      <c r="H23" s="72">
        <v>2</v>
      </c>
      <c r="I23" s="129">
        <v>2</v>
      </c>
      <c r="J23" s="129">
        <v>0</v>
      </c>
      <c r="K23" s="74">
        <f>H23*13</f>
        <v>26</v>
      </c>
      <c r="L23" s="74">
        <f>I23*13</f>
        <v>26</v>
      </c>
      <c r="M23" s="74">
        <f>J23*13</f>
        <v>0</v>
      </c>
      <c r="N23" s="74">
        <v>0</v>
      </c>
      <c r="O23" s="74">
        <v>0</v>
      </c>
      <c r="P23" s="74">
        <f t="shared" ref="P23" si="4">M23*13</f>
        <v>0</v>
      </c>
      <c r="Q23" s="72">
        <v>4</v>
      </c>
      <c r="R23" s="129"/>
      <c r="S23" s="129" t="s">
        <v>31</v>
      </c>
      <c r="T23" s="129" t="s">
        <v>98</v>
      </c>
      <c r="U23" s="75" t="s">
        <v>147</v>
      </c>
      <c r="V23" s="128"/>
    </row>
    <row r="24" spans="1:22" s="45" customFormat="1" x14ac:dyDescent="0.25">
      <c r="A24" s="149" t="s">
        <v>32</v>
      </c>
      <c r="B24" s="150"/>
      <c r="C24" s="150"/>
      <c r="D24" s="150"/>
      <c r="E24" s="150"/>
      <c r="F24" s="150"/>
      <c r="G24" s="151"/>
      <c r="H24" s="48">
        <f t="shared" ref="H24:Q24" si="5">SUM(H21:H23)</f>
        <v>11</v>
      </c>
      <c r="I24" s="48">
        <f t="shared" si="5"/>
        <v>14</v>
      </c>
      <c r="J24" s="48">
        <f t="shared" si="5"/>
        <v>0</v>
      </c>
      <c r="K24" s="48">
        <f t="shared" si="5"/>
        <v>143</v>
      </c>
      <c r="L24" s="48">
        <f t="shared" si="5"/>
        <v>182</v>
      </c>
      <c r="M24" s="48">
        <f t="shared" si="5"/>
        <v>0</v>
      </c>
      <c r="N24" s="48">
        <f t="shared" si="5"/>
        <v>0</v>
      </c>
      <c r="O24" s="48">
        <f t="shared" si="5"/>
        <v>0</v>
      </c>
      <c r="P24" s="48">
        <f t="shared" si="5"/>
        <v>0</v>
      </c>
      <c r="Q24" s="48">
        <f t="shared" si="5"/>
        <v>30</v>
      </c>
      <c r="R24" s="47"/>
      <c r="S24" s="47"/>
      <c r="T24" s="47"/>
      <c r="U24" s="108"/>
      <c r="V24" s="108"/>
    </row>
    <row r="25" spans="1:22" s="45" customFormat="1" ht="24" x14ac:dyDescent="0.25">
      <c r="A25" s="36" t="s">
        <v>168</v>
      </c>
      <c r="B25" s="42">
        <v>4</v>
      </c>
      <c r="C25" s="36" t="s">
        <v>183</v>
      </c>
      <c r="D25" s="97" t="s">
        <v>95</v>
      </c>
      <c r="E25" s="97" t="s">
        <v>206</v>
      </c>
      <c r="F25" s="97" t="s">
        <v>86</v>
      </c>
      <c r="G25" s="49" t="s">
        <v>134</v>
      </c>
      <c r="H25" s="40">
        <v>0</v>
      </c>
      <c r="I25" s="44">
        <v>0</v>
      </c>
      <c r="J25" s="44">
        <v>0</v>
      </c>
      <c r="K25" s="42">
        <f>H25*13</f>
        <v>0</v>
      </c>
      <c r="L25" s="42">
        <f>I25*13</f>
        <v>0</v>
      </c>
      <c r="M25" s="42">
        <v>0</v>
      </c>
      <c r="N25" s="42">
        <v>0</v>
      </c>
      <c r="O25" s="42">
        <v>0</v>
      </c>
      <c r="P25" s="42">
        <v>15</v>
      </c>
      <c r="Q25" s="40">
        <v>30</v>
      </c>
      <c r="R25" s="44" t="s">
        <v>265</v>
      </c>
      <c r="S25" s="44" t="s">
        <v>30</v>
      </c>
      <c r="T25" s="44" t="s">
        <v>98</v>
      </c>
      <c r="U25" s="97"/>
      <c r="V25" s="105"/>
    </row>
    <row r="26" spans="1:22" s="45" customFormat="1" ht="24" x14ac:dyDescent="0.25">
      <c r="A26" s="36" t="s">
        <v>168</v>
      </c>
      <c r="B26" s="42">
        <v>4</v>
      </c>
      <c r="C26" s="36" t="s">
        <v>184</v>
      </c>
      <c r="D26" s="124" t="s">
        <v>34</v>
      </c>
      <c r="E26" s="97" t="s">
        <v>152</v>
      </c>
      <c r="F26" s="97" t="s">
        <v>86</v>
      </c>
      <c r="G26" s="49" t="s">
        <v>134</v>
      </c>
      <c r="H26" s="40"/>
      <c r="I26" s="44"/>
      <c r="J26" s="44"/>
      <c r="K26" s="42"/>
      <c r="L26" s="42">
        <v>160</v>
      </c>
      <c r="M26" s="42"/>
      <c r="N26" s="42"/>
      <c r="O26" s="42"/>
      <c r="P26" s="42"/>
      <c r="Q26" s="40">
        <v>0</v>
      </c>
      <c r="R26" s="44" t="s">
        <v>266</v>
      </c>
      <c r="S26" s="44" t="s">
        <v>30</v>
      </c>
      <c r="T26" s="44"/>
      <c r="U26" s="105"/>
      <c r="V26" s="105"/>
    </row>
    <row r="27" spans="1:22" s="45" customFormat="1" x14ac:dyDescent="0.25">
      <c r="A27" s="149" t="s">
        <v>32</v>
      </c>
      <c r="B27" s="150"/>
      <c r="C27" s="150"/>
      <c r="D27" s="150"/>
      <c r="E27" s="150"/>
      <c r="F27" s="150"/>
      <c r="G27" s="151"/>
      <c r="H27" s="48">
        <f t="shared" ref="H27:Q27" si="6">SUM(H25:H26)</f>
        <v>0</v>
      </c>
      <c r="I27" s="48">
        <f t="shared" si="6"/>
        <v>0</v>
      </c>
      <c r="J27" s="48">
        <f t="shared" si="6"/>
        <v>0</v>
      </c>
      <c r="K27" s="48">
        <f t="shared" si="6"/>
        <v>0</v>
      </c>
      <c r="L27" s="48">
        <f t="shared" si="6"/>
        <v>160</v>
      </c>
      <c r="M27" s="48">
        <f t="shared" si="6"/>
        <v>0</v>
      </c>
      <c r="N27" s="48">
        <f t="shared" si="6"/>
        <v>0</v>
      </c>
      <c r="O27" s="48">
        <f t="shared" si="6"/>
        <v>0</v>
      </c>
      <c r="P27" s="48">
        <f t="shared" si="6"/>
        <v>15</v>
      </c>
      <c r="Q27" s="48">
        <f t="shared" si="6"/>
        <v>30</v>
      </c>
      <c r="R27" s="47"/>
      <c r="S27" s="47"/>
      <c r="T27" s="47"/>
      <c r="U27" s="108"/>
      <c r="V27" s="108"/>
    </row>
    <row r="28" spans="1:22" s="14" customFormat="1" x14ac:dyDescent="0.25">
      <c r="A28" s="155" t="s">
        <v>35</v>
      </c>
      <c r="B28" s="165"/>
      <c r="C28" s="165"/>
      <c r="D28" s="165"/>
      <c r="E28" s="165"/>
      <c r="F28" s="165"/>
      <c r="G28" s="165"/>
      <c r="H28" s="48">
        <f t="shared" ref="H28:Q28" si="7">H13+H20+H24+H27</f>
        <v>39</v>
      </c>
      <c r="I28" s="48">
        <f t="shared" si="7"/>
        <v>34</v>
      </c>
      <c r="J28" s="48">
        <f t="shared" si="7"/>
        <v>0</v>
      </c>
      <c r="K28" s="48">
        <f t="shared" si="7"/>
        <v>507</v>
      </c>
      <c r="L28" s="48">
        <f t="shared" si="7"/>
        <v>602</v>
      </c>
      <c r="M28" s="48">
        <f t="shared" si="7"/>
        <v>0</v>
      </c>
      <c r="N28" s="48">
        <f t="shared" si="7"/>
        <v>0</v>
      </c>
      <c r="O28" s="48">
        <f t="shared" si="7"/>
        <v>0</v>
      </c>
      <c r="P28" s="48">
        <f t="shared" si="7"/>
        <v>15</v>
      </c>
      <c r="Q28" s="48">
        <f t="shared" si="7"/>
        <v>120</v>
      </c>
      <c r="R28" s="50"/>
      <c r="S28" s="50"/>
      <c r="T28" s="50"/>
      <c r="U28" s="108"/>
      <c r="V28" s="108"/>
    </row>
    <row r="29" spans="1:22" s="51" customFormat="1" x14ac:dyDescent="0.25"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3"/>
      <c r="S29" s="53"/>
      <c r="T29" s="53"/>
    </row>
    <row r="30" spans="1:22" s="51" customFormat="1" x14ac:dyDescent="0.25">
      <c r="A30" s="51" t="s">
        <v>36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  <c r="S30" s="53"/>
      <c r="T30" s="53"/>
    </row>
    <row r="31" spans="1:22" s="45" customFormat="1" x14ac:dyDescent="0.25">
      <c r="B31" s="19"/>
      <c r="L31" s="110"/>
      <c r="M31" s="110"/>
      <c r="N31" s="110"/>
      <c r="O31" s="110"/>
      <c r="P31" s="110"/>
      <c r="Q31" s="109"/>
      <c r="R31" s="23"/>
      <c r="S31" s="23"/>
      <c r="T31" s="23"/>
    </row>
    <row r="32" spans="1:22" s="45" customFormat="1" x14ac:dyDescent="0.25">
      <c r="A32" s="155" t="s">
        <v>37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</row>
    <row r="33" spans="1:22" s="45" customFormat="1" x14ac:dyDescent="0.25">
      <c r="A33" s="155" t="s">
        <v>77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</row>
    <row r="34" spans="1:22" s="45" customFormat="1" x14ac:dyDescent="0.25">
      <c r="A34" s="156" t="s">
        <v>78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</row>
    <row r="35" spans="1:22" s="76" customFormat="1" ht="36" x14ac:dyDescent="0.25">
      <c r="A35" s="36" t="s">
        <v>260</v>
      </c>
      <c r="B35" s="72">
        <v>2</v>
      </c>
      <c r="C35" s="36" t="s">
        <v>191</v>
      </c>
      <c r="D35" s="75" t="s">
        <v>192</v>
      </c>
      <c r="E35" s="75" t="s">
        <v>124</v>
      </c>
      <c r="F35" s="75" t="s">
        <v>75</v>
      </c>
      <c r="G35" s="82" t="s">
        <v>127</v>
      </c>
      <c r="H35" s="72">
        <v>2</v>
      </c>
      <c r="I35" s="129">
        <v>1</v>
      </c>
      <c r="J35" s="129">
        <v>0</v>
      </c>
      <c r="K35" s="74">
        <f t="shared" ref="K35:L40" si="8">H35*13</f>
        <v>26</v>
      </c>
      <c r="L35" s="74">
        <f t="shared" si="8"/>
        <v>13</v>
      </c>
      <c r="M35" s="74">
        <v>0</v>
      </c>
      <c r="N35" s="74">
        <v>0</v>
      </c>
      <c r="O35" s="74">
        <v>0</v>
      </c>
      <c r="P35" s="74">
        <v>0</v>
      </c>
      <c r="Q35" s="72">
        <v>4</v>
      </c>
      <c r="R35" s="72" t="s">
        <v>29</v>
      </c>
      <c r="S35" s="129" t="s">
        <v>33</v>
      </c>
      <c r="T35" s="72" t="s">
        <v>98</v>
      </c>
      <c r="U35" s="75" t="s">
        <v>147</v>
      </c>
      <c r="V35" s="75"/>
    </row>
    <row r="36" spans="1:22" s="76" customFormat="1" ht="24" x14ac:dyDescent="0.25">
      <c r="A36" s="36" t="s">
        <v>260</v>
      </c>
      <c r="B36" s="72">
        <v>2</v>
      </c>
      <c r="C36" s="36" t="s">
        <v>186</v>
      </c>
      <c r="D36" s="75" t="s">
        <v>79</v>
      </c>
      <c r="E36" s="75" t="s">
        <v>121</v>
      </c>
      <c r="F36" s="75" t="s">
        <v>86</v>
      </c>
      <c r="G36" s="115" t="s">
        <v>134</v>
      </c>
      <c r="H36" s="72">
        <v>2</v>
      </c>
      <c r="I36" s="129">
        <v>1</v>
      </c>
      <c r="J36" s="129">
        <v>0</v>
      </c>
      <c r="K36" s="74">
        <f t="shared" si="8"/>
        <v>26</v>
      </c>
      <c r="L36" s="74">
        <f t="shared" si="8"/>
        <v>13</v>
      </c>
      <c r="M36" s="74">
        <v>0</v>
      </c>
      <c r="N36" s="74">
        <v>0</v>
      </c>
      <c r="O36" s="74">
        <v>0</v>
      </c>
      <c r="P36" s="74">
        <v>0</v>
      </c>
      <c r="Q36" s="72">
        <v>4</v>
      </c>
      <c r="R36" s="72" t="s">
        <v>265</v>
      </c>
      <c r="S36" s="129" t="s">
        <v>33</v>
      </c>
      <c r="T36" s="72" t="s">
        <v>98</v>
      </c>
      <c r="U36" s="75" t="s">
        <v>147</v>
      </c>
      <c r="V36" s="75"/>
    </row>
    <row r="37" spans="1:22" s="76" customFormat="1" ht="36" x14ac:dyDescent="0.25">
      <c r="A37" s="36" t="s">
        <v>260</v>
      </c>
      <c r="B37" s="72">
        <v>3</v>
      </c>
      <c r="C37" s="36" t="s">
        <v>187</v>
      </c>
      <c r="D37" s="75" t="s">
        <v>194</v>
      </c>
      <c r="E37" s="75" t="s">
        <v>125</v>
      </c>
      <c r="F37" s="75" t="s">
        <v>86</v>
      </c>
      <c r="G37" s="115" t="s">
        <v>134</v>
      </c>
      <c r="H37" s="72">
        <v>2</v>
      </c>
      <c r="I37" s="129">
        <v>2</v>
      </c>
      <c r="J37" s="74">
        <v>0</v>
      </c>
      <c r="K37" s="74">
        <f t="shared" si="8"/>
        <v>26</v>
      </c>
      <c r="L37" s="74">
        <f t="shared" si="8"/>
        <v>26</v>
      </c>
      <c r="M37" s="74">
        <v>0</v>
      </c>
      <c r="N37" s="74">
        <v>0</v>
      </c>
      <c r="O37" s="74">
        <v>0</v>
      </c>
      <c r="P37" s="74">
        <v>0</v>
      </c>
      <c r="Q37" s="72">
        <v>4</v>
      </c>
      <c r="R37" s="72" t="s">
        <v>29</v>
      </c>
      <c r="S37" s="129" t="s">
        <v>33</v>
      </c>
      <c r="T37" s="72" t="s">
        <v>99</v>
      </c>
      <c r="U37" s="75" t="s">
        <v>147</v>
      </c>
      <c r="V37" s="75"/>
    </row>
    <row r="38" spans="1:22" s="76" customFormat="1" ht="36" x14ac:dyDescent="0.25">
      <c r="A38" s="36" t="s">
        <v>260</v>
      </c>
      <c r="B38" s="72">
        <v>3</v>
      </c>
      <c r="C38" s="36" t="s">
        <v>193</v>
      </c>
      <c r="D38" s="75" t="s">
        <v>80</v>
      </c>
      <c r="E38" s="75" t="s">
        <v>122</v>
      </c>
      <c r="F38" s="75" t="s">
        <v>165</v>
      </c>
      <c r="G38" s="82" t="s">
        <v>166</v>
      </c>
      <c r="H38" s="72">
        <v>2</v>
      </c>
      <c r="I38" s="129">
        <v>1</v>
      </c>
      <c r="J38" s="74">
        <v>0</v>
      </c>
      <c r="K38" s="74">
        <f t="shared" si="8"/>
        <v>26</v>
      </c>
      <c r="L38" s="74">
        <f t="shared" si="8"/>
        <v>13</v>
      </c>
      <c r="M38" s="74">
        <v>0</v>
      </c>
      <c r="N38" s="74">
        <v>0</v>
      </c>
      <c r="O38" s="74">
        <v>0</v>
      </c>
      <c r="P38" s="74">
        <v>0</v>
      </c>
      <c r="Q38" s="72">
        <v>3</v>
      </c>
      <c r="R38" s="72" t="s">
        <v>265</v>
      </c>
      <c r="S38" s="129" t="s">
        <v>33</v>
      </c>
      <c r="T38" s="72" t="s">
        <v>98</v>
      </c>
      <c r="U38" s="75" t="s">
        <v>147</v>
      </c>
      <c r="V38" s="75"/>
    </row>
    <row r="39" spans="1:22" s="76" customFormat="1" ht="36" x14ac:dyDescent="0.25">
      <c r="A39" s="36" t="s">
        <v>260</v>
      </c>
      <c r="B39" s="72">
        <v>3</v>
      </c>
      <c r="C39" s="36" t="s">
        <v>196</v>
      </c>
      <c r="D39" s="75" t="s">
        <v>101</v>
      </c>
      <c r="E39" s="75" t="s">
        <v>133</v>
      </c>
      <c r="F39" s="75" t="s">
        <v>97</v>
      </c>
      <c r="G39" s="115" t="s">
        <v>113</v>
      </c>
      <c r="H39" s="72">
        <v>0</v>
      </c>
      <c r="I39" s="129">
        <v>6</v>
      </c>
      <c r="J39" s="74">
        <v>0</v>
      </c>
      <c r="K39" s="74">
        <f t="shared" si="8"/>
        <v>0</v>
      </c>
      <c r="L39" s="74">
        <f t="shared" si="8"/>
        <v>78</v>
      </c>
      <c r="M39" s="74">
        <v>0</v>
      </c>
      <c r="N39" s="74">
        <v>0</v>
      </c>
      <c r="O39" s="74">
        <v>0</v>
      </c>
      <c r="P39" s="74">
        <v>0</v>
      </c>
      <c r="Q39" s="72">
        <v>8</v>
      </c>
      <c r="R39" s="72" t="s">
        <v>265</v>
      </c>
      <c r="S39" s="129" t="s">
        <v>33</v>
      </c>
      <c r="T39" s="72" t="s">
        <v>98</v>
      </c>
      <c r="U39" s="75" t="s">
        <v>147</v>
      </c>
      <c r="V39" s="75"/>
    </row>
    <row r="40" spans="1:22" s="76" customFormat="1" ht="24" x14ac:dyDescent="0.25">
      <c r="A40" s="36" t="s">
        <v>260</v>
      </c>
      <c r="B40" s="72">
        <v>3</v>
      </c>
      <c r="C40" s="36" t="s">
        <v>195</v>
      </c>
      <c r="D40" s="75" t="s">
        <v>81</v>
      </c>
      <c r="E40" s="75" t="s">
        <v>123</v>
      </c>
      <c r="F40" s="75" t="s">
        <v>97</v>
      </c>
      <c r="G40" s="115" t="s">
        <v>113</v>
      </c>
      <c r="H40" s="72">
        <v>3</v>
      </c>
      <c r="I40" s="129">
        <v>2</v>
      </c>
      <c r="J40" s="129">
        <v>0</v>
      </c>
      <c r="K40" s="74">
        <f t="shared" si="8"/>
        <v>39</v>
      </c>
      <c r="L40" s="74">
        <f t="shared" si="8"/>
        <v>26</v>
      </c>
      <c r="M40" s="74">
        <v>0</v>
      </c>
      <c r="N40" s="72">
        <v>0</v>
      </c>
      <c r="O40" s="129">
        <v>0</v>
      </c>
      <c r="P40" s="129">
        <v>0</v>
      </c>
      <c r="Q40" s="72">
        <v>7</v>
      </c>
      <c r="R40" s="131" t="s">
        <v>265</v>
      </c>
      <c r="S40" s="129" t="s">
        <v>33</v>
      </c>
      <c r="T40" s="72" t="s">
        <v>98</v>
      </c>
      <c r="U40" s="75" t="s">
        <v>147</v>
      </c>
      <c r="V40" s="75"/>
    </row>
    <row r="41" spans="1:22" s="54" customFormat="1" x14ac:dyDescent="0.25">
      <c r="A41" s="152" t="s">
        <v>32</v>
      </c>
      <c r="B41" s="153"/>
      <c r="C41" s="153"/>
      <c r="D41" s="153"/>
      <c r="E41" s="153"/>
      <c r="F41" s="153"/>
      <c r="G41" s="154"/>
      <c r="H41" s="46">
        <f t="shared" ref="H41:Q41" si="9">SUM(H35:H40)</f>
        <v>11</v>
      </c>
      <c r="I41" s="46">
        <f t="shared" si="9"/>
        <v>13</v>
      </c>
      <c r="J41" s="46">
        <f t="shared" si="9"/>
        <v>0</v>
      </c>
      <c r="K41" s="89">
        <f t="shared" si="9"/>
        <v>143</v>
      </c>
      <c r="L41" s="89">
        <f t="shared" si="9"/>
        <v>169</v>
      </c>
      <c r="M41" s="89">
        <f t="shared" si="9"/>
        <v>0</v>
      </c>
      <c r="N41" s="89">
        <f t="shared" si="9"/>
        <v>0</v>
      </c>
      <c r="O41" s="89">
        <f t="shared" si="9"/>
        <v>0</v>
      </c>
      <c r="P41" s="89">
        <f t="shared" si="9"/>
        <v>0</v>
      </c>
      <c r="Q41" s="46">
        <f t="shared" si="9"/>
        <v>30</v>
      </c>
      <c r="R41" s="46"/>
      <c r="S41" s="46"/>
      <c r="T41" s="87"/>
      <c r="U41" s="88"/>
      <c r="V41" s="88"/>
    </row>
    <row r="42" spans="1:22" s="54" customFormat="1" x14ac:dyDescent="0.25">
      <c r="A42" s="157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9"/>
    </row>
    <row r="43" spans="1:22" s="45" customFormat="1" x14ac:dyDescent="0.25">
      <c r="A43" s="155" t="s">
        <v>82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</row>
    <row r="44" spans="1:22" s="45" customFormat="1" x14ac:dyDescent="0.25">
      <c r="A44" s="156" t="s">
        <v>78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</row>
    <row r="45" spans="1:22" s="54" customFormat="1" ht="24" x14ac:dyDescent="0.25">
      <c r="A45" s="36" t="s">
        <v>264</v>
      </c>
      <c r="B45" s="40">
        <v>2</v>
      </c>
      <c r="C45" s="36" t="s">
        <v>185</v>
      </c>
      <c r="D45" s="95" t="s">
        <v>83</v>
      </c>
      <c r="E45" s="97" t="s">
        <v>128</v>
      </c>
      <c r="F45" s="97" t="s">
        <v>97</v>
      </c>
      <c r="G45" s="116" t="s">
        <v>113</v>
      </c>
      <c r="H45" s="93">
        <v>2</v>
      </c>
      <c r="I45" s="96">
        <v>1</v>
      </c>
      <c r="J45" s="96">
        <v>0</v>
      </c>
      <c r="K45" s="94">
        <f t="shared" ref="K45:L50" si="10">H45*13</f>
        <v>26</v>
      </c>
      <c r="L45" s="94">
        <f t="shared" si="10"/>
        <v>13</v>
      </c>
      <c r="M45" s="94">
        <v>0</v>
      </c>
      <c r="N45" s="94">
        <v>0</v>
      </c>
      <c r="O45" s="94">
        <v>0</v>
      </c>
      <c r="P45" s="94">
        <v>0</v>
      </c>
      <c r="Q45" s="93">
        <v>4</v>
      </c>
      <c r="R45" s="93" t="s">
        <v>29</v>
      </c>
      <c r="S45" s="96" t="s">
        <v>33</v>
      </c>
      <c r="T45" s="40" t="s">
        <v>98</v>
      </c>
      <c r="U45" s="97" t="s">
        <v>147</v>
      </c>
      <c r="V45" s="97"/>
    </row>
    <row r="46" spans="1:22" s="54" customFormat="1" ht="24" x14ac:dyDescent="0.25">
      <c r="A46" s="36" t="s">
        <v>264</v>
      </c>
      <c r="B46" s="40">
        <v>2</v>
      </c>
      <c r="C46" s="36" t="s">
        <v>186</v>
      </c>
      <c r="D46" s="95" t="s">
        <v>76</v>
      </c>
      <c r="E46" s="97" t="s">
        <v>129</v>
      </c>
      <c r="F46" s="97" t="s">
        <v>86</v>
      </c>
      <c r="G46" s="49" t="s">
        <v>134</v>
      </c>
      <c r="H46" s="93">
        <v>2</v>
      </c>
      <c r="I46" s="96">
        <v>1</v>
      </c>
      <c r="J46" s="96">
        <v>0</v>
      </c>
      <c r="K46" s="94">
        <f t="shared" si="10"/>
        <v>26</v>
      </c>
      <c r="L46" s="94">
        <f t="shared" si="10"/>
        <v>13</v>
      </c>
      <c r="M46" s="94">
        <v>0</v>
      </c>
      <c r="N46" s="94">
        <v>0</v>
      </c>
      <c r="O46" s="94">
        <v>0</v>
      </c>
      <c r="P46" s="94">
        <v>0</v>
      </c>
      <c r="Q46" s="93">
        <v>4</v>
      </c>
      <c r="R46" s="93" t="s">
        <v>265</v>
      </c>
      <c r="S46" s="96" t="s">
        <v>33</v>
      </c>
      <c r="T46" s="40" t="s">
        <v>98</v>
      </c>
      <c r="U46" s="97" t="s">
        <v>147</v>
      </c>
      <c r="V46" s="97"/>
    </row>
    <row r="47" spans="1:22" s="54" customFormat="1" ht="36" x14ac:dyDescent="0.25">
      <c r="A47" s="36" t="s">
        <v>264</v>
      </c>
      <c r="B47" s="93">
        <v>3</v>
      </c>
      <c r="C47" s="36" t="s">
        <v>187</v>
      </c>
      <c r="D47" s="95" t="s">
        <v>194</v>
      </c>
      <c r="E47" s="95" t="s">
        <v>125</v>
      </c>
      <c r="F47" s="95" t="s">
        <v>86</v>
      </c>
      <c r="G47" s="116" t="s">
        <v>134</v>
      </c>
      <c r="H47" s="93">
        <v>2</v>
      </c>
      <c r="I47" s="96">
        <v>2</v>
      </c>
      <c r="J47" s="94">
        <v>0</v>
      </c>
      <c r="K47" s="94">
        <f t="shared" si="10"/>
        <v>26</v>
      </c>
      <c r="L47" s="94">
        <f t="shared" si="10"/>
        <v>26</v>
      </c>
      <c r="M47" s="94">
        <v>0</v>
      </c>
      <c r="N47" s="94">
        <v>0</v>
      </c>
      <c r="O47" s="94">
        <v>0</v>
      </c>
      <c r="P47" s="94">
        <v>0</v>
      </c>
      <c r="Q47" s="93">
        <v>4</v>
      </c>
      <c r="R47" s="93" t="s">
        <v>29</v>
      </c>
      <c r="S47" s="96" t="s">
        <v>33</v>
      </c>
      <c r="T47" s="93" t="s">
        <v>99</v>
      </c>
      <c r="U47" s="97" t="s">
        <v>147</v>
      </c>
      <c r="V47" s="95"/>
    </row>
    <row r="48" spans="1:22" s="54" customFormat="1" ht="24" x14ac:dyDescent="0.25">
      <c r="A48" s="36" t="s">
        <v>264</v>
      </c>
      <c r="B48" s="93">
        <v>3</v>
      </c>
      <c r="C48" s="36" t="s">
        <v>190</v>
      </c>
      <c r="D48" s="95" t="s">
        <v>84</v>
      </c>
      <c r="E48" s="95" t="s">
        <v>130</v>
      </c>
      <c r="F48" s="95" t="s">
        <v>86</v>
      </c>
      <c r="G48" s="116" t="s">
        <v>134</v>
      </c>
      <c r="H48" s="93">
        <v>3</v>
      </c>
      <c r="I48" s="96">
        <v>2</v>
      </c>
      <c r="J48" s="94">
        <v>0</v>
      </c>
      <c r="K48" s="94">
        <f t="shared" si="10"/>
        <v>39</v>
      </c>
      <c r="L48" s="94">
        <f t="shared" si="10"/>
        <v>26</v>
      </c>
      <c r="M48" s="94">
        <v>0</v>
      </c>
      <c r="N48" s="94">
        <v>0</v>
      </c>
      <c r="O48" s="94">
        <v>0</v>
      </c>
      <c r="P48" s="94">
        <v>0</v>
      </c>
      <c r="Q48" s="93">
        <v>5</v>
      </c>
      <c r="R48" s="93" t="s">
        <v>29</v>
      </c>
      <c r="S48" s="96" t="s">
        <v>33</v>
      </c>
      <c r="T48" s="93" t="s">
        <v>98</v>
      </c>
      <c r="U48" s="97" t="s">
        <v>147</v>
      </c>
      <c r="V48" s="95"/>
    </row>
    <row r="49" spans="1:22" s="54" customFormat="1" ht="24" x14ac:dyDescent="0.25">
      <c r="A49" s="36" t="s">
        <v>264</v>
      </c>
      <c r="B49" s="93">
        <v>3</v>
      </c>
      <c r="C49" s="36" t="s">
        <v>189</v>
      </c>
      <c r="D49" s="95" t="s">
        <v>85</v>
      </c>
      <c r="E49" s="95" t="s">
        <v>131</v>
      </c>
      <c r="F49" s="95" t="s">
        <v>94</v>
      </c>
      <c r="G49" s="13" t="s">
        <v>153</v>
      </c>
      <c r="H49" s="93">
        <v>2</v>
      </c>
      <c r="I49" s="96">
        <v>1</v>
      </c>
      <c r="J49" s="94">
        <v>0</v>
      </c>
      <c r="K49" s="94">
        <f t="shared" si="10"/>
        <v>26</v>
      </c>
      <c r="L49" s="94">
        <f t="shared" si="10"/>
        <v>13</v>
      </c>
      <c r="M49" s="94">
        <v>0</v>
      </c>
      <c r="N49" s="94">
        <v>0</v>
      </c>
      <c r="O49" s="94">
        <v>0</v>
      </c>
      <c r="P49" s="94">
        <v>0</v>
      </c>
      <c r="Q49" s="93">
        <v>4</v>
      </c>
      <c r="R49" s="93" t="s">
        <v>265</v>
      </c>
      <c r="S49" s="96" t="s">
        <v>33</v>
      </c>
      <c r="T49" s="93" t="s">
        <v>98</v>
      </c>
      <c r="U49" s="97" t="s">
        <v>147</v>
      </c>
      <c r="V49" s="95"/>
    </row>
    <row r="50" spans="1:22" s="54" customFormat="1" ht="24" x14ac:dyDescent="0.25">
      <c r="A50" s="36" t="s">
        <v>264</v>
      </c>
      <c r="B50" s="40">
        <v>3</v>
      </c>
      <c r="C50" s="36" t="s">
        <v>188</v>
      </c>
      <c r="D50" s="95" t="s">
        <v>87</v>
      </c>
      <c r="E50" s="97" t="s">
        <v>132</v>
      </c>
      <c r="F50" s="97" t="s">
        <v>86</v>
      </c>
      <c r="G50" s="49" t="s">
        <v>134</v>
      </c>
      <c r="H50" s="93">
        <v>0</v>
      </c>
      <c r="I50" s="96">
        <v>6</v>
      </c>
      <c r="J50" s="96">
        <v>0</v>
      </c>
      <c r="K50" s="94">
        <f t="shared" si="10"/>
        <v>0</v>
      </c>
      <c r="L50" s="94">
        <f t="shared" si="10"/>
        <v>78</v>
      </c>
      <c r="M50" s="94">
        <v>0</v>
      </c>
      <c r="N50" s="40">
        <v>0</v>
      </c>
      <c r="O50" s="44">
        <v>0</v>
      </c>
      <c r="P50" s="44">
        <v>0</v>
      </c>
      <c r="Q50" s="93">
        <v>9</v>
      </c>
      <c r="R50" s="38" t="s">
        <v>265</v>
      </c>
      <c r="S50" s="96" t="s">
        <v>33</v>
      </c>
      <c r="T50" s="40" t="s">
        <v>98</v>
      </c>
      <c r="U50" s="97" t="s">
        <v>147</v>
      </c>
      <c r="V50" s="97"/>
    </row>
    <row r="51" spans="1:22" s="54" customFormat="1" x14ac:dyDescent="0.25">
      <c r="A51" s="152" t="s">
        <v>32</v>
      </c>
      <c r="B51" s="153"/>
      <c r="C51" s="153"/>
      <c r="D51" s="153"/>
      <c r="E51" s="153"/>
      <c r="F51" s="153"/>
      <c r="G51" s="154"/>
      <c r="H51" s="46">
        <f t="shared" ref="H51:Q51" si="11">SUM(H45:H50)</f>
        <v>11</v>
      </c>
      <c r="I51" s="46">
        <f t="shared" si="11"/>
        <v>13</v>
      </c>
      <c r="J51" s="46">
        <f t="shared" si="11"/>
        <v>0</v>
      </c>
      <c r="K51" s="89">
        <f t="shared" si="11"/>
        <v>143</v>
      </c>
      <c r="L51" s="89">
        <f t="shared" si="11"/>
        <v>169</v>
      </c>
      <c r="M51" s="89">
        <f t="shared" si="11"/>
        <v>0</v>
      </c>
      <c r="N51" s="89">
        <f t="shared" si="11"/>
        <v>0</v>
      </c>
      <c r="O51" s="89">
        <f t="shared" si="11"/>
        <v>0</v>
      </c>
      <c r="P51" s="89">
        <f t="shared" si="11"/>
        <v>0</v>
      </c>
      <c r="Q51" s="46">
        <f t="shared" si="11"/>
        <v>30</v>
      </c>
      <c r="R51" s="46"/>
      <c r="S51" s="46"/>
      <c r="T51" s="87"/>
      <c r="U51" s="88"/>
      <c r="V51" s="88"/>
    </row>
    <row r="52" spans="1:22" s="54" customFormat="1" x14ac:dyDescent="0.25">
      <c r="A52" s="157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9"/>
    </row>
    <row r="53" spans="1:22" s="45" customFormat="1" x14ac:dyDescent="0.25">
      <c r="A53" s="155" t="s">
        <v>90</v>
      </c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</row>
    <row r="54" spans="1:22" s="45" customFormat="1" x14ac:dyDescent="0.25">
      <c r="A54" s="155" t="s">
        <v>91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</row>
    <row r="55" spans="1:22" s="54" customFormat="1" ht="24" x14ac:dyDescent="0.25">
      <c r="A55" s="36" t="s">
        <v>168</v>
      </c>
      <c r="B55" s="40">
        <v>1</v>
      </c>
      <c r="C55" s="36" t="s">
        <v>200</v>
      </c>
      <c r="D55" s="95" t="s">
        <v>102</v>
      </c>
      <c r="E55" s="97" t="s">
        <v>114</v>
      </c>
      <c r="F55" s="97" t="s">
        <v>232</v>
      </c>
      <c r="G55" s="49" t="s">
        <v>115</v>
      </c>
      <c r="H55" s="93">
        <v>2</v>
      </c>
      <c r="I55" s="96">
        <v>2</v>
      </c>
      <c r="J55" s="96">
        <v>0</v>
      </c>
      <c r="K55" s="94">
        <f>H55*13</f>
        <v>26</v>
      </c>
      <c r="L55" s="94">
        <f>I55*13</f>
        <v>26</v>
      </c>
      <c r="M55" s="94">
        <v>0</v>
      </c>
      <c r="N55" s="94">
        <v>0</v>
      </c>
      <c r="O55" s="94">
        <v>0</v>
      </c>
      <c r="P55" s="94">
        <v>0</v>
      </c>
      <c r="Q55" s="93">
        <v>3</v>
      </c>
      <c r="R55" s="93" t="s">
        <v>29</v>
      </c>
      <c r="S55" s="96" t="s">
        <v>30</v>
      </c>
      <c r="T55" s="40" t="s">
        <v>98</v>
      </c>
      <c r="U55" s="97" t="s">
        <v>147</v>
      </c>
      <c r="V55" s="97"/>
    </row>
    <row r="56" spans="1:22" s="54" customFormat="1" ht="24" x14ac:dyDescent="0.25">
      <c r="A56" s="36" t="s">
        <v>168</v>
      </c>
      <c r="B56" s="40">
        <v>1</v>
      </c>
      <c r="C56" s="36" t="s">
        <v>199</v>
      </c>
      <c r="D56" s="95" t="s">
        <v>146</v>
      </c>
      <c r="E56" s="97" t="s">
        <v>117</v>
      </c>
      <c r="F56" s="54" t="s">
        <v>116</v>
      </c>
      <c r="G56" s="49" t="s">
        <v>118</v>
      </c>
      <c r="H56" s="93">
        <v>3</v>
      </c>
      <c r="I56" s="96">
        <v>2</v>
      </c>
      <c r="J56" s="96">
        <v>0</v>
      </c>
      <c r="K56" s="94">
        <f>H56*13</f>
        <v>39</v>
      </c>
      <c r="L56" s="94">
        <f>I56*13</f>
        <v>26</v>
      </c>
      <c r="M56" s="94">
        <v>0</v>
      </c>
      <c r="N56" s="94">
        <v>0</v>
      </c>
      <c r="O56" s="94">
        <v>0</v>
      </c>
      <c r="P56" s="94">
        <v>0</v>
      </c>
      <c r="Q56" s="93">
        <v>5</v>
      </c>
      <c r="R56" s="93" t="s">
        <v>29</v>
      </c>
      <c r="S56" s="96" t="s">
        <v>30</v>
      </c>
      <c r="T56" s="40" t="s">
        <v>98</v>
      </c>
      <c r="U56" s="97" t="s">
        <v>147</v>
      </c>
      <c r="V56" s="97"/>
    </row>
    <row r="57" spans="1:22" s="54" customFormat="1" x14ac:dyDescent="0.25">
      <c r="A57" s="152" t="s">
        <v>32</v>
      </c>
      <c r="B57" s="153"/>
      <c r="C57" s="153"/>
      <c r="D57" s="153"/>
      <c r="E57" s="153"/>
      <c r="F57" s="153"/>
      <c r="G57" s="154"/>
      <c r="H57" s="46">
        <f t="shared" ref="H57:Q57" si="12">SUM(H55:H56)</f>
        <v>5</v>
      </c>
      <c r="I57" s="46">
        <f t="shared" si="12"/>
        <v>4</v>
      </c>
      <c r="J57" s="46">
        <f t="shared" si="12"/>
        <v>0</v>
      </c>
      <c r="K57" s="89">
        <f t="shared" si="12"/>
        <v>65</v>
      </c>
      <c r="L57" s="89">
        <f t="shared" si="12"/>
        <v>52</v>
      </c>
      <c r="M57" s="89">
        <f t="shared" si="12"/>
        <v>0</v>
      </c>
      <c r="N57" s="89">
        <f t="shared" si="12"/>
        <v>0</v>
      </c>
      <c r="O57" s="89">
        <f t="shared" si="12"/>
        <v>0</v>
      </c>
      <c r="P57" s="89">
        <f t="shared" si="12"/>
        <v>0</v>
      </c>
      <c r="Q57" s="46">
        <f t="shared" si="12"/>
        <v>8</v>
      </c>
      <c r="R57" s="46"/>
      <c r="S57" s="46"/>
      <c r="T57" s="87"/>
      <c r="U57" s="88"/>
      <c r="V57" s="88"/>
    </row>
    <row r="58" spans="1:22" s="54" customFormat="1" x14ac:dyDescent="0.25">
      <c r="A58" s="157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9"/>
    </row>
    <row r="59" spans="1:22" s="45" customFormat="1" x14ac:dyDescent="0.25">
      <c r="A59" s="155" t="s">
        <v>92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</row>
    <row r="60" spans="1:22" s="54" customFormat="1" ht="24" x14ac:dyDescent="0.25">
      <c r="A60" s="36" t="s">
        <v>168</v>
      </c>
      <c r="B60" s="93">
        <v>1</v>
      </c>
      <c r="C60" s="36" t="s">
        <v>201</v>
      </c>
      <c r="D60" s="95" t="s">
        <v>104</v>
      </c>
      <c r="E60" s="95" t="s">
        <v>119</v>
      </c>
      <c r="F60" s="117" t="s">
        <v>230</v>
      </c>
      <c r="G60" s="116" t="s">
        <v>154</v>
      </c>
      <c r="H60" s="93">
        <v>3</v>
      </c>
      <c r="I60" s="96">
        <v>2</v>
      </c>
      <c r="J60" s="96">
        <v>0</v>
      </c>
      <c r="K60" s="94">
        <f>H60*13</f>
        <v>39</v>
      </c>
      <c r="L60" s="94">
        <f>I60*13</f>
        <v>26</v>
      </c>
      <c r="M60" s="94">
        <v>0</v>
      </c>
      <c r="N60" s="94">
        <v>0</v>
      </c>
      <c r="O60" s="94">
        <v>0</v>
      </c>
      <c r="P60" s="94">
        <v>0</v>
      </c>
      <c r="Q60" s="93">
        <v>5</v>
      </c>
      <c r="R60" s="93" t="s">
        <v>29</v>
      </c>
      <c r="S60" s="96" t="s">
        <v>30</v>
      </c>
      <c r="T60" s="93" t="s">
        <v>99</v>
      </c>
      <c r="U60" s="95" t="s">
        <v>147</v>
      </c>
      <c r="V60" s="95"/>
    </row>
    <row r="61" spans="1:22" s="54" customFormat="1" ht="24" x14ac:dyDescent="0.25">
      <c r="A61" s="36" t="s">
        <v>168</v>
      </c>
      <c r="B61" s="93">
        <v>1</v>
      </c>
      <c r="C61" s="36" t="s">
        <v>202</v>
      </c>
      <c r="D61" s="95" t="s">
        <v>135</v>
      </c>
      <c r="E61" s="95" t="s">
        <v>136</v>
      </c>
      <c r="F61" s="117" t="s">
        <v>231</v>
      </c>
      <c r="G61" s="132" t="s">
        <v>155</v>
      </c>
      <c r="H61" s="93">
        <v>2</v>
      </c>
      <c r="I61" s="96">
        <v>2</v>
      </c>
      <c r="J61" s="96">
        <v>0</v>
      </c>
      <c r="K61" s="94">
        <f>H61*13</f>
        <v>26</v>
      </c>
      <c r="L61" s="94">
        <f>I61*13</f>
        <v>26</v>
      </c>
      <c r="M61" s="94">
        <v>0</v>
      </c>
      <c r="N61" s="94">
        <v>0</v>
      </c>
      <c r="O61" s="94">
        <v>0</v>
      </c>
      <c r="P61" s="94">
        <v>0</v>
      </c>
      <c r="Q61" s="93">
        <v>3</v>
      </c>
      <c r="R61" s="93" t="s">
        <v>29</v>
      </c>
      <c r="S61" s="96" t="s">
        <v>30</v>
      </c>
      <c r="T61" s="93" t="s">
        <v>98</v>
      </c>
      <c r="U61" s="95" t="s">
        <v>147</v>
      </c>
      <c r="V61" s="95"/>
    </row>
    <row r="62" spans="1:22" s="54" customFormat="1" x14ac:dyDescent="0.25">
      <c r="A62" s="152" t="s">
        <v>32</v>
      </c>
      <c r="B62" s="153"/>
      <c r="C62" s="153"/>
      <c r="D62" s="153"/>
      <c r="E62" s="153"/>
      <c r="F62" s="153"/>
      <c r="G62" s="154"/>
      <c r="H62" s="46">
        <f t="shared" ref="H62:Q62" si="13">SUM(H60:H61)</f>
        <v>5</v>
      </c>
      <c r="I62" s="46">
        <f t="shared" si="13"/>
        <v>4</v>
      </c>
      <c r="J62" s="46">
        <f t="shared" si="13"/>
        <v>0</v>
      </c>
      <c r="K62" s="89">
        <f t="shared" si="13"/>
        <v>65</v>
      </c>
      <c r="L62" s="89">
        <f t="shared" si="13"/>
        <v>52</v>
      </c>
      <c r="M62" s="89">
        <f t="shared" si="13"/>
        <v>0</v>
      </c>
      <c r="N62" s="89">
        <f t="shared" si="13"/>
        <v>0</v>
      </c>
      <c r="O62" s="89">
        <f t="shared" si="13"/>
        <v>0</v>
      </c>
      <c r="P62" s="89">
        <f t="shared" si="13"/>
        <v>0</v>
      </c>
      <c r="Q62" s="46">
        <f t="shared" si="13"/>
        <v>8</v>
      </c>
      <c r="R62" s="46"/>
      <c r="S62" s="46"/>
      <c r="T62" s="87"/>
      <c r="U62" s="88"/>
      <c r="V62" s="88"/>
    </row>
    <row r="63" spans="1:22" s="14" customFormat="1" ht="13.5" x14ac:dyDescent="0.25">
      <c r="A63" s="55"/>
      <c r="B63" s="56"/>
      <c r="D63" s="24"/>
      <c r="E63" s="24"/>
      <c r="F63" s="24"/>
      <c r="G63" s="28"/>
      <c r="H63" s="7"/>
      <c r="I63" s="7"/>
      <c r="J63" s="7"/>
      <c r="K63" s="7"/>
      <c r="L63" s="7"/>
      <c r="M63" s="7"/>
      <c r="N63" s="7"/>
      <c r="O63" s="7"/>
      <c r="P63" s="7"/>
      <c r="Q63" s="15"/>
      <c r="R63" s="16"/>
      <c r="S63" s="16"/>
      <c r="T63" s="16"/>
    </row>
    <row r="64" spans="1:22" s="13" customFormat="1" x14ac:dyDescent="0.25">
      <c r="A64" s="155" t="s">
        <v>93</v>
      </c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</row>
    <row r="65" spans="1:22" s="13" customFormat="1" ht="36" x14ac:dyDescent="0.25">
      <c r="A65" s="36" t="s">
        <v>168</v>
      </c>
      <c r="B65" s="93">
        <v>1</v>
      </c>
      <c r="C65" s="36" t="s">
        <v>197</v>
      </c>
      <c r="D65" s="95" t="s">
        <v>144</v>
      </c>
      <c r="E65" s="95" t="s">
        <v>145</v>
      </c>
      <c r="F65" s="117" t="s">
        <v>96</v>
      </c>
      <c r="G65" s="132" t="s">
        <v>126</v>
      </c>
      <c r="H65" s="93">
        <v>2</v>
      </c>
      <c r="I65" s="96">
        <v>2</v>
      </c>
      <c r="J65" s="96">
        <v>0</v>
      </c>
      <c r="K65" s="94">
        <f>H65*13</f>
        <v>26</v>
      </c>
      <c r="L65" s="94">
        <f>I65*13</f>
        <v>26</v>
      </c>
      <c r="M65" s="94">
        <v>0</v>
      </c>
      <c r="N65" s="94">
        <v>0</v>
      </c>
      <c r="O65" s="94">
        <v>0</v>
      </c>
      <c r="P65" s="94">
        <v>0</v>
      </c>
      <c r="Q65" s="93">
        <v>4</v>
      </c>
      <c r="R65" s="93" t="s">
        <v>29</v>
      </c>
      <c r="S65" s="96" t="s">
        <v>30</v>
      </c>
      <c r="T65" s="93" t="s">
        <v>98</v>
      </c>
      <c r="U65" s="95" t="s">
        <v>147</v>
      </c>
      <c r="V65" s="95"/>
    </row>
    <row r="66" spans="1:22" s="13" customFormat="1" ht="24" x14ac:dyDescent="0.25">
      <c r="A66" s="36" t="s">
        <v>168</v>
      </c>
      <c r="B66" s="40">
        <v>1</v>
      </c>
      <c r="C66" s="36" t="s">
        <v>198</v>
      </c>
      <c r="D66" s="95" t="s">
        <v>103</v>
      </c>
      <c r="E66" s="97" t="s">
        <v>162</v>
      </c>
      <c r="F66" s="13" t="s">
        <v>157</v>
      </c>
      <c r="G66" s="99" t="s">
        <v>156</v>
      </c>
      <c r="H66" s="93">
        <v>3</v>
      </c>
      <c r="I66" s="96">
        <v>2</v>
      </c>
      <c r="J66" s="96">
        <v>0</v>
      </c>
      <c r="K66" s="94">
        <f>H66*13</f>
        <v>39</v>
      </c>
      <c r="L66" s="94">
        <f>I66*13</f>
        <v>26</v>
      </c>
      <c r="M66" s="94">
        <v>0</v>
      </c>
      <c r="N66" s="94">
        <v>0</v>
      </c>
      <c r="O66" s="94">
        <v>0</v>
      </c>
      <c r="P66" s="94">
        <v>0</v>
      </c>
      <c r="Q66" s="93">
        <v>4</v>
      </c>
      <c r="R66" s="38" t="s">
        <v>29</v>
      </c>
      <c r="S66" s="96" t="s">
        <v>30</v>
      </c>
      <c r="T66" s="40" t="s">
        <v>98</v>
      </c>
      <c r="U66" s="97" t="s">
        <v>147</v>
      </c>
      <c r="V66" s="97"/>
    </row>
    <row r="67" spans="1:22" x14ac:dyDescent="0.2">
      <c r="A67" s="162" t="s">
        <v>32</v>
      </c>
      <c r="B67" s="163"/>
      <c r="C67" s="163"/>
      <c r="D67" s="163"/>
      <c r="E67" s="163"/>
      <c r="F67" s="163"/>
      <c r="G67" s="164"/>
      <c r="H67" s="46">
        <f t="shared" ref="H67:P67" si="14">SUM(H65:H66)</f>
        <v>5</v>
      </c>
      <c r="I67" s="46">
        <f t="shared" si="14"/>
        <v>4</v>
      </c>
      <c r="J67" s="46">
        <f t="shared" si="14"/>
        <v>0</v>
      </c>
      <c r="K67" s="89">
        <f t="shared" si="14"/>
        <v>65</v>
      </c>
      <c r="L67" s="89">
        <f t="shared" si="14"/>
        <v>52</v>
      </c>
      <c r="M67" s="89">
        <f t="shared" si="14"/>
        <v>0</v>
      </c>
      <c r="N67" s="89">
        <f t="shared" si="14"/>
        <v>0</v>
      </c>
      <c r="O67" s="89">
        <f t="shared" si="14"/>
        <v>0</v>
      </c>
      <c r="P67" s="89">
        <f t="shared" si="14"/>
        <v>0</v>
      </c>
      <c r="Q67" s="46">
        <f>SUM(Q65:Q66)</f>
        <v>8</v>
      </c>
      <c r="R67" s="46"/>
      <c r="S67" s="46"/>
      <c r="T67" s="87"/>
      <c r="U67" s="88"/>
      <c r="V67" s="88"/>
    </row>
    <row r="68" spans="1:22" x14ac:dyDescent="0.2">
      <c r="A68" s="10"/>
      <c r="B68" s="10"/>
      <c r="C68" s="10"/>
      <c r="D68" s="10"/>
      <c r="E68" s="10"/>
    </row>
    <row r="69" spans="1:22" x14ac:dyDescent="0.2">
      <c r="A69" s="10" t="s">
        <v>161</v>
      </c>
      <c r="B69" s="10"/>
      <c r="C69" s="10"/>
      <c r="D69" s="10"/>
      <c r="E69" s="10"/>
    </row>
    <row r="70" spans="1:22" x14ac:dyDescent="0.2">
      <c r="A70" s="10" t="s">
        <v>163</v>
      </c>
      <c r="B70" s="10"/>
      <c r="C70" s="10"/>
      <c r="D70" s="10"/>
      <c r="E70" s="10"/>
    </row>
    <row r="71" spans="1:22" x14ac:dyDescent="0.2">
      <c r="A71" s="125" t="s">
        <v>164</v>
      </c>
      <c r="B71" s="126"/>
      <c r="C71" s="127"/>
      <c r="D71" s="126"/>
      <c r="E71" s="126"/>
    </row>
    <row r="72" spans="1:22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2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2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2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2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2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2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</sheetData>
  <sheetProtection algorithmName="SHA-512" hashValue="E/q+khDkkpJveP4kire0wmnU4OvhjsJfj78fwRCRida398E2e2BApXs9TpR9ZquuYHYOkQsUTGAaii78ABVVQw==" saltValue="j658IvZWzoPtzpSUdbbYYA==" spinCount="100000" sheet="1" objects="1" scenarios="1" selectLockedCells="1" selectUnlockedCells="1"/>
  <sortState xmlns:xlrd2="http://schemas.microsoft.com/office/spreadsheetml/2017/richdata2" ref="A31:DW33">
    <sortCondition ref="D31:D33"/>
  </sortState>
  <mergeCells count="25">
    <mergeCell ref="A13:G13"/>
    <mergeCell ref="A33:V33"/>
    <mergeCell ref="A27:G27"/>
    <mergeCell ref="A64:V64"/>
    <mergeCell ref="A67:G67"/>
    <mergeCell ref="A28:G28"/>
    <mergeCell ref="A34:V34"/>
    <mergeCell ref="A32:V32"/>
    <mergeCell ref="A41:G41"/>
    <mergeCell ref="H5:P5"/>
    <mergeCell ref="K6:P6"/>
    <mergeCell ref="A24:G24"/>
    <mergeCell ref="A62:G62"/>
    <mergeCell ref="A59:V59"/>
    <mergeCell ref="A43:V43"/>
    <mergeCell ref="A44:V44"/>
    <mergeCell ref="A51:G51"/>
    <mergeCell ref="A42:V42"/>
    <mergeCell ref="A52:V52"/>
    <mergeCell ref="A58:V58"/>
    <mergeCell ref="A53:V53"/>
    <mergeCell ref="A54:V54"/>
    <mergeCell ref="A57:G57"/>
    <mergeCell ref="H6:J6"/>
    <mergeCell ref="A20:G20"/>
  </mergeCells>
  <pageMargins left="0.23622047244094491" right="0.23622047244094491" top="0.74803149606299213" bottom="0.74803149606299213" header="0.31496062992125984" footer="0.31496062992125984"/>
  <pageSetup paperSize="9" scale="60" orientation="landscape" cellComments="atEnd" verticalDpi="4294967295" r:id="rId1"/>
  <headerFooter>
    <oddFooter>&amp;C&amp;10&amp;P</oddFooter>
  </headerFooter>
  <rowBreaks count="1" manualBreakCount="1">
    <brk id="31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B76"/>
  <sheetViews>
    <sheetView tabSelected="1" view="pageBreakPreview" zoomScaleNormal="68" zoomScaleSheetLayoutView="100" workbookViewId="0">
      <pane ySplit="7" topLeftCell="A8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8" style="70" customWidth="1"/>
    <col min="2" max="2" width="5.7109375" style="57" customWidth="1"/>
    <col min="3" max="3" width="13" style="57" customWidth="1"/>
    <col min="4" max="4" width="23.42578125" style="58" customWidth="1"/>
    <col min="5" max="5" width="22.42578125" style="58" customWidth="1"/>
    <col min="6" max="6" width="17.28515625" style="59" customWidth="1"/>
    <col min="7" max="7" width="10.85546875" style="59" hidden="1" customWidth="1"/>
    <col min="8" max="10" width="6.28515625" style="60" customWidth="1"/>
    <col min="11" max="11" width="5.85546875" style="60" customWidth="1"/>
    <col min="12" max="12" width="6.28515625" style="60" customWidth="1"/>
    <col min="13" max="13" width="6.85546875" style="60" customWidth="1"/>
    <col min="14" max="14" width="6.5703125" style="61" customWidth="1"/>
    <col min="15" max="15" width="5" style="62" customWidth="1"/>
    <col min="16" max="16" width="5.5703125" style="62" customWidth="1"/>
    <col min="17" max="17" width="8.28515625" style="62" customWidth="1"/>
    <col min="18" max="18" width="13.5703125" style="59" customWidth="1"/>
    <col min="19" max="19" width="10.85546875" style="63" customWidth="1"/>
    <col min="20" max="132" width="9.140625" style="78"/>
    <col min="133" max="16384" width="9.140625" style="10"/>
  </cols>
  <sheetData>
    <row r="1" spans="1:132" x14ac:dyDescent="0.2">
      <c r="A1" s="1" t="s">
        <v>0</v>
      </c>
      <c r="B1" s="2"/>
      <c r="C1" s="3"/>
      <c r="H1" s="18" t="s">
        <v>4</v>
      </c>
      <c r="I1" s="18"/>
      <c r="K1" s="133" t="s">
        <v>94</v>
      </c>
    </row>
    <row r="2" spans="1:132" ht="12" customHeight="1" x14ac:dyDescent="0.2">
      <c r="A2" s="1" t="s">
        <v>1</v>
      </c>
      <c r="B2" s="2"/>
      <c r="C2" s="3"/>
      <c r="D2" s="64"/>
      <c r="E2" s="64"/>
      <c r="G2" s="65"/>
      <c r="H2" s="18" t="s">
        <v>237</v>
      </c>
      <c r="I2" s="135"/>
      <c r="J2" s="65"/>
      <c r="K2" s="133" t="s">
        <v>120</v>
      </c>
      <c r="L2" s="113"/>
      <c r="M2" s="113"/>
      <c r="N2" s="66"/>
      <c r="O2" s="66"/>
      <c r="P2" s="59"/>
      <c r="Q2" s="59"/>
      <c r="R2" s="63"/>
      <c r="S2" s="10"/>
    </row>
    <row r="3" spans="1:132" x14ac:dyDescent="0.2">
      <c r="A3" s="11" t="s">
        <v>2</v>
      </c>
      <c r="B3" s="11"/>
      <c r="C3" s="134" t="s">
        <v>160</v>
      </c>
      <c r="D3" s="64"/>
      <c r="E3" s="64"/>
      <c r="G3" s="65"/>
      <c r="H3" s="20" t="s">
        <v>5</v>
      </c>
      <c r="I3" s="21"/>
      <c r="J3" s="65"/>
      <c r="K3" s="14" t="s">
        <v>6</v>
      </c>
      <c r="L3" s="113"/>
      <c r="M3" s="113"/>
      <c r="N3" s="66"/>
      <c r="O3" s="66"/>
      <c r="P3" s="59"/>
      <c r="Q3" s="59"/>
      <c r="R3" s="63"/>
      <c r="S3" s="10"/>
    </row>
    <row r="4" spans="1:132" x14ac:dyDescent="0.2">
      <c r="A4" s="18" t="s">
        <v>3</v>
      </c>
      <c r="B4" s="18"/>
      <c r="C4" s="133" t="s">
        <v>71</v>
      </c>
      <c r="D4" s="64"/>
      <c r="E4" s="130"/>
      <c r="G4" s="65"/>
      <c r="H4" s="65"/>
      <c r="I4" s="65"/>
      <c r="J4" s="65"/>
      <c r="K4" s="65"/>
      <c r="L4" s="113"/>
      <c r="M4" s="113"/>
      <c r="N4" s="66"/>
      <c r="O4" s="66"/>
      <c r="P4" s="59"/>
      <c r="Q4" s="59"/>
      <c r="R4" s="63"/>
      <c r="S4" s="10"/>
    </row>
    <row r="5" spans="1:132" x14ac:dyDescent="0.2">
      <c r="A5" s="67"/>
      <c r="B5" s="113"/>
      <c r="C5" s="113"/>
      <c r="D5" s="67"/>
      <c r="E5" s="67"/>
      <c r="F5" s="67"/>
      <c r="G5" s="68"/>
      <c r="H5" s="170" t="s">
        <v>45</v>
      </c>
      <c r="I5" s="170"/>
      <c r="J5" s="170"/>
      <c r="K5" s="170"/>
      <c r="L5" s="170"/>
      <c r="M5" s="170"/>
      <c r="N5" s="113"/>
      <c r="O5" s="69"/>
      <c r="P5" s="69"/>
      <c r="Q5" s="69"/>
      <c r="S5" s="69"/>
    </row>
    <row r="6" spans="1:132" x14ac:dyDescent="0.2">
      <c r="B6" s="65"/>
      <c r="C6" s="65"/>
      <c r="D6" s="64"/>
      <c r="E6" s="64"/>
      <c r="F6" s="64"/>
      <c r="H6" s="169" t="s">
        <v>9</v>
      </c>
      <c r="I6" s="169"/>
      <c r="J6" s="169"/>
      <c r="K6" s="169"/>
      <c r="L6" s="169"/>
      <c r="M6" s="169"/>
      <c r="N6" s="113"/>
      <c r="O6" s="66"/>
      <c r="P6" s="66"/>
      <c r="Q6" s="66"/>
    </row>
    <row r="7" spans="1:132" s="35" customFormat="1" ht="36" x14ac:dyDescent="0.25">
      <c r="A7" s="79" t="s">
        <v>10</v>
      </c>
      <c r="B7" s="80" t="s">
        <v>11</v>
      </c>
      <c r="C7" s="80" t="s">
        <v>46</v>
      </c>
      <c r="D7" s="34" t="s">
        <v>13</v>
      </c>
      <c r="E7" s="31" t="s">
        <v>14</v>
      </c>
      <c r="F7" s="34" t="s">
        <v>15</v>
      </c>
      <c r="G7" s="32" t="s">
        <v>16</v>
      </c>
      <c r="H7" s="80" t="s">
        <v>47</v>
      </c>
      <c r="I7" s="80" t="s">
        <v>18</v>
      </c>
      <c r="J7" s="80" t="s">
        <v>19</v>
      </c>
      <c r="K7" s="30" t="s">
        <v>20</v>
      </c>
      <c r="L7" s="30" t="s">
        <v>21</v>
      </c>
      <c r="M7" s="30" t="s">
        <v>22</v>
      </c>
      <c r="N7" s="80" t="s">
        <v>23</v>
      </c>
      <c r="O7" s="32" t="s">
        <v>24</v>
      </c>
      <c r="P7" s="32" t="s">
        <v>25</v>
      </c>
      <c r="Q7" s="32" t="s">
        <v>26</v>
      </c>
      <c r="R7" s="34" t="s">
        <v>27</v>
      </c>
      <c r="S7" s="32" t="s">
        <v>28</v>
      </c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</row>
    <row r="8" spans="1:132" s="13" customFormat="1" x14ac:dyDescent="0.25">
      <c r="A8" s="77" t="s">
        <v>210</v>
      </c>
      <c r="B8" s="71">
        <v>1</v>
      </c>
      <c r="C8" s="77" t="s">
        <v>207</v>
      </c>
      <c r="D8" s="77" t="s">
        <v>100</v>
      </c>
      <c r="E8" s="77" t="s">
        <v>137</v>
      </c>
      <c r="F8" s="77" t="s">
        <v>105</v>
      </c>
      <c r="G8" s="77" t="s">
        <v>140</v>
      </c>
      <c r="H8" s="38">
        <v>8</v>
      </c>
      <c r="I8" s="38">
        <v>8</v>
      </c>
      <c r="J8" s="38">
        <v>0</v>
      </c>
      <c r="K8" s="38">
        <v>0</v>
      </c>
      <c r="L8" s="38">
        <v>0</v>
      </c>
      <c r="M8" s="38">
        <v>0</v>
      </c>
      <c r="N8" s="38">
        <v>5</v>
      </c>
      <c r="O8" s="38" t="s">
        <v>29</v>
      </c>
      <c r="P8" s="38" t="s">
        <v>30</v>
      </c>
      <c r="Q8" s="38" t="s">
        <v>98</v>
      </c>
      <c r="R8" s="38" t="s">
        <v>147</v>
      </c>
      <c r="S8" s="38" t="s">
        <v>262</v>
      </c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</row>
    <row r="9" spans="1:132" s="13" customFormat="1" x14ac:dyDescent="0.25">
      <c r="A9" s="77" t="s">
        <v>210</v>
      </c>
      <c r="B9" s="71">
        <v>1</v>
      </c>
      <c r="C9" s="77" t="s">
        <v>208</v>
      </c>
      <c r="D9" s="77" t="s">
        <v>203</v>
      </c>
      <c r="E9" s="77" t="s">
        <v>138</v>
      </c>
      <c r="F9" s="77" t="s">
        <v>106</v>
      </c>
      <c r="G9" s="77" t="s">
        <v>141</v>
      </c>
      <c r="H9" s="38">
        <v>8</v>
      </c>
      <c r="I9" s="38">
        <v>4</v>
      </c>
      <c r="J9" s="38">
        <v>0</v>
      </c>
      <c r="K9" s="38">
        <v>0</v>
      </c>
      <c r="L9" s="38">
        <v>0</v>
      </c>
      <c r="M9" s="38">
        <v>0</v>
      </c>
      <c r="N9" s="38">
        <v>3</v>
      </c>
      <c r="O9" s="38" t="s">
        <v>29</v>
      </c>
      <c r="P9" s="38" t="s">
        <v>30</v>
      </c>
      <c r="Q9" s="38" t="s">
        <v>98</v>
      </c>
      <c r="R9" s="38" t="s">
        <v>147</v>
      </c>
      <c r="S9" s="38" t="s">
        <v>262</v>
      </c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</row>
    <row r="10" spans="1:132" s="14" customFormat="1" x14ac:dyDescent="0.25">
      <c r="A10" s="77" t="s">
        <v>210</v>
      </c>
      <c r="B10" s="42">
        <v>1</v>
      </c>
      <c r="C10" s="77" t="s">
        <v>209</v>
      </c>
      <c r="D10" s="77" t="s">
        <v>72</v>
      </c>
      <c r="E10" s="77" t="s">
        <v>139</v>
      </c>
      <c r="F10" s="77" t="s">
        <v>86</v>
      </c>
      <c r="G10" s="77" t="s">
        <v>134</v>
      </c>
      <c r="H10" s="38">
        <v>12</v>
      </c>
      <c r="I10" s="38">
        <v>8</v>
      </c>
      <c r="J10" s="38">
        <v>0</v>
      </c>
      <c r="K10" s="38">
        <v>0</v>
      </c>
      <c r="L10" s="38">
        <v>0</v>
      </c>
      <c r="M10" s="38">
        <v>0</v>
      </c>
      <c r="N10" s="38">
        <v>6</v>
      </c>
      <c r="O10" s="38" t="s">
        <v>29</v>
      </c>
      <c r="P10" s="38" t="s">
        <v>30</v>
      </c>
      <c r="Q10" s="38" t="s">
        <v>98</v>
      </c>
      <c r="R10" s="38" t="s">
        <v>147</v>
      </c>
      <c r="S10" s="38" t="s">
        <v>262</v>
      </c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</row>
    <row r="11" spans="1:132" s="14" customFormat="1" ht="36" x14ac:dyDescent="0.25">
      <c r="A11" s="77" t="s">
        <v>210</v>
      </c>
      <c r="B11" s="42">
        <v>1</v>
      </c>
      <c r="C11" s="77"/>
      <c r="D11" s="77" t="s">
        <v>88</v>
      </c>
      <c r="E11" s="77" t="s">
        <v>262</v>
      </c>
      <c r="F11" s="77" t="s">
        <v>262</v>
      </c>
      <c r="G11" s="77" t="s">
        <v>262</v>
      </c>
      <c r="H11" s="38">
        <v>12</v>
      </c>
      <c r="I11" s="38">
        <v>2</v>
      </c>
      <c r="J11" s="38">
        <v>0</v>
      </c>
      <c r="K11" s="38">
        <v>0</v>
      </c>
      <c r="L11" s="38">
        <v>0</v>
      </c>
      <c r="M11" s="38">
        <v>0</v>
      </c>
      <c r="N11" s="38">
        <v>8</v>
      </c>
      <c r="O11" s="38" t="s">
        <v>262</v>
      </c>
      <c r="P11" s="38" t="s">
        <v>30</v>
      </c>
      <c r="Q11" s="38" t="s">
        <v>98</v>
      </c>
      <c r="R11" s="38" t="s">
        <v>147</v>
      </c>
      <c r="S11" s="38" t="s">
        <v>262</v>
      </c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</row>
    <row r="12" spans="1:132" s="14" customFormat="1" ht="36" x14ac:dyDescent="0.25">
      <c r="A12" s="77" t="s">
        <v>210</v>
      </c>
      <c r="B12" s="42">
        <v>1</v>
      </c>
      <c r="C12" s="77"/>
      <c r="D12" s="77" t="s">
        <v>89</v>
      </c>
      <c r="E12" s="77" t="s">
        <v>262</v>
      </c>
      <c r="F12" s="77" t="s">
        <v>262</v>
      </c>
      <c r="G12" s="77" t="s">
        <v>262</v>
      </c>
      <c r="H12" s="38">
        <v>12</v>
      </c>
      <c r="I12" s="38">
        <v>12</v>
      </c>
      <c r="J12" s="38">
        <v>0</v>
      </c>
      <c r="K12" s="38">
        <v>0</v>
      </c>
      <c r="L12" s="38">
        <v>0</v>
      </c>
      <c r="M12" s="38">
        <v>0</v>
      </c>
      <c r="N12" s="38">
        <v>8</v>
      </c>
      <c r="O12" s="38" t="s">
        <v>262</v>
      </c>
      <c r="P12" s="38" t="s">
        <v>30</v>
      </c>
      <c r="Q12" s="38" t="s">
        <v>98</v>
      </c>
      <c r="R12" s="38" t="s">
        <v>147</v>
      </c>
      <c r="S12" s="38" t="s">
        <v>262</v>
      </c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</row>
    <row r="13" spans="1:132" s="14" customFormat="1" x14ac:dyDescent="0.25">
      <c r="A13" s="152" t="s">
        <v>32</v>
      </c>
      <c r="B13" s="153"/>
      <c r="C13" s="153"/>
      <c r="D13" s="153"/>
      <c r="E13" s="153"/>
      <c r="F13" s="153"/>
      <c r="G13" s="154"/>
      <c r="H13" s="46">
        <f t="shared" ref="H13:N13" si="0">SUM(H8:H12)</f>
        <v>52</v>
      </c>
      <c r="I13" s="46">
        <f t="shared" si="0"/>
        <v>34</v>
      </c>
      <c r="J13" s="46">
        <f t="shared" si="0"/>
        <v>0</v>
      </c>
      <c r="K13" s="46">
        <f t="shared" si="0"/>
        <v>0</v>
      </c>
      <c r="L13" s="46">
        <f t="shared" si="0"/>
        <v>0</v>
      </c>
      <c r="M13" s="46">
        <f t="shared" si="0"/>
        <v>0</v>
      </c>
      <c r="N13" s="46">
        <f t="shared" si="0"/>
        <v>30</v>
      </c>
      <c r="O13" s="46"/>
      <c r="P13" s="50"/>
      <c r="Q13" s="50"/>
      <c r="R13" s="73"/>
      <c r="S13" s="50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</row>
    <row r="14" spans="1:132" s="14" customFormat="1" x14ac:dyDescent="0.25">
      <c r="A14" s="77" t="s">
        <v>210</v>
      </c>
      <c r="B14" s="42">
        <v>2</v>
      </c>
      <c r="C14" s="77" t="s">
        <v>211</v>
      </c>
      <c r="D14" s="77" t="s">
        <v>73</v>
      </c>
      <c r="E14" s="77" t="s">
        <v>111</v>
      </c>
      <c r="F14" s="77" t="s">
        <v>97</v>
      </c>
      <c r="G14" s="77" t="s">
        <v>113</v>
      </c>
      <c r="H14" s="38">
        <v>12</v>
      </c>
      <c r="I14" s="38">
        <v>12</v>
      </c>
      <c r="J14" s="38">
        <v>0</v>
      </c>
      <c r="K14" s="38">
        <v>0</v>
      </c>
      <c r="L14" s="38">
        <v>0</v>
      </c>
      <c r="M14" s="38">
        <v>0</v>
      </c>
      <c r="N14" s="38">
        <v>8</v>
      </c>
      <c r="O14" s="38" t="s">
        <v>29</v>
      </c>
      <c r="P14" s="38" t="s">
        <v>30</v>
      </c>
      <c r="Q14" s="44" t="s">
        <v>98</v>
      </c>
      <c r="R14" s="38" t="s">
        <v>147</v>
      </c>
      <c r="S14" s="38" t="s">
        <v>262</v>
      </c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</row>
    <row r="15" spans="1:132" s="14" customFormat="1" ht="24" x14ac:dyDescent="0.25">
      <c r="A15" s="77" t="s">
        <v>210</v>
      </c>
      <c r="B15" s="42">
        <v>2</v>
      </c>
      <c r="C15" s="77" t="s">
        <v>213</v>
      </c>
      <c r="D15" s="38" t="s">
        <v>112</v>
      </c>
      <c r="E15" s="38" t="s">
        <v>149</v>
      </c>
      <c r="F15" s="77" t="s">
        <v>148</v>
      </c>
      <c r="G15" s="77" t="s">
        <v>204</v>
      </c>
      <c r="H15" s="38">
        <v>8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3</v>
      </c>
      <c r="O15" s="38" t="s">
        <v>29</v>
      </c>
      <c r="P15" s="38" t="s">
        <v>30</v>
      </c>
      <c r="Q15" s="44" t="s">
        <v>98</v>
      </c>
      <c r="R15" s="38" t="s">
        <v>147</v>
      </c>
      <c r="S15" s="38" t="s">
        <v>262</v>
      </c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</row>
    <row r="16" spans="1:132" s="14" customFormat="1" x14ac:dyDescent="0.25">
      <c r="A16" s="77" t="s">
        <v>210</v>
      </c>
      <c r="B16" s="42">
        <v>2</v>
      </c>
      <c r="C16" s="77" t="s">
        <v>214</v>
      </c>
      <c r="D16" s="77" t="s">
        <v>38</v>
      </c>
      <c r="E16" s="77" t="s">
        <v>107</v>
      </c>
      <c r="F16" s="77" t="s">
        <v>108</v>
      </c>
      <c r="G16" s="77" t="s">
        <v>205</v>
      </c>
      <c r="H16" s="38">
        <v>8</v>
      </c>
      <c r="I16" s="38">
        <v>4</v>
      </c>
      <c r="J16" s="38">
        <v>0</v>
      </c>
      <c r="K16" s="38">
        <v>0</v>
      </c>
      <c r="L16" s="38">
        <v>0</v>
      </c>
      <c r="M16" s="38">
        <v>0</v>
      </c>
      <c r="N16" s="38">
        <v>3</v>
      </c>
      <c r="O16" s="38" t="s">
        <v>265</v>
      </c>
      <c r="P16" s="38" t="s">
        <v>30</v>
      </c>
      <c r="Q16" s="44" t="s">
        <v>98</v>
      </c>
      <c r="R16" s="38" t="s">
        <v>147</v>
      </c>
      <c r="S16" s="38" t="s">
        <v>262</v>
      </c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</row>
    <row r="17" spans="1:132" s="14" customFormat="1" x14ac:dyDescent="0.25">
      <c r="A17" s="77" t="s">
        <v>210</v>
      </c>
      <c r="B17" s="42">
        <v>2</v>
      </c>
      <c r="C17" s="77" t="s">
        <v>212</v>
      </c>
      <c r="D17" s="77" t="s">
        <v>74</v>
      </c>
      <c r="E17" s="77" t="s">
        <v>109</v>
      </c>
      <c r="F17" s="77" t="s">
        <v>151</v>
      </c>
      <c r="G17" s="77" t="s">
        <v>110</v>
      </c>
      <c r="H17" s="38">
        <v>12</v>
      </c>
      <c r="I17" s="38">
        <v>8</v>
      </c>
      <c r="J17" s="38">
        <v>0</v>
      </c>
      <c r="K17" s="38">
        <v>0</v>
      </c>
      <c r="L17" s="38">
        <v>0</v>
      </c>
      <c r="M17" s="38">
        <v>0</v>
      </c>
      <c r="N17" s="38">
        <v>6</v>
      </c>
      <c r="O17" s="38" t="s">
        <v>29</v>
      </c>
      <c r="P17" s="38" t="s">
        <v>30</v>
      </c>
      <c r="Q17" s="44" t="s">
        <v>98</v>
      </c>
      <c r="R17" s="38" t="s">
        <v>147</v>
      </c>
      <c r="S17" s="38" t="s">
        <v>262</v>
      </c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</row>
    <row r="18" spans="1:132" s="14" customFormat="1" ht="24" x14ac:dyDescent="0.25">
      <c r="A18" s="77" t="s">
        <v>210</v>
      </c>
      <c r="B18" s="42">
        <v>2</v>
      </c>
      <c r="C18" s="77" t="s">
        <v>175</v>
      </c>
      <c r="D18" s="77" t="s">
        <v>177</v>
      </c>
      <c r="E18" s="77" t="s">
        <v>178</v>
      </c>
      <c r="F18" s="77" t="s">
        <v>262</v>
      </c>
      <c r="G18" s="43"/>
      <c r="H18" s="38">
        <v>16</v>
      </c>
      <c r="I18" s="38">
        <v>8</v>
      </c>
      <c r="J18" s="38">
        <v>0</v>
      </c>
      <c r="K18" s="38">
        <v>0</v>
      </c>
      <c r="L18" s="38">
        <v>0</v>
      </c>
      <c r="M18" s="38">
        <v>0</v>
      </c>
      <c r="N18" s="38">
        <v>8</v>
      </c>
      <c r="O18" s="38"/>
      <c r="P18" s="38" t="s">
        <v>33</v>
      </c>
      <c r="Q18" s="44" t="s">
        <v>98</v>
      </c>
      <c r="R18" s="38" t="s">
        <v>147</v>
      </c>
      <c r="S18" s="38" t="s">
        <v>262</v>
      </c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</row>
    <row r="19" spans="1:132" s="14" customFormat="1" ht="24" x14ac:dyDescent="0.25">
      <c r="A19" s="77" t="s">
        <v>210</v>
      </c>
      <c r="B19" s="42">
        <v>2</v>
      </c>
      <c r="C19" s="77" t="s">
        <v>176</v>
      </c>
      <c r="D19" s="77" t="s">
        <v>179</v>
      </c>
      <c r="E19" s="77" t="s">
        <v>180</v>
      </c>
      <c r="F19" s="77" t="s">
        <v>262</v>
      </c>
      <c r="G19" s="43"/>
      <c r="H19" s="38">
        <v>4</v>
      </c>
      <c r="I19" s="38">
        <v>4</v>
      </c>
      <c r="J19" s="38">
        <v>0</v>
      </c>
      <c r="K19" s="38">
        <v>0</v>
      </c>
      <c r="L19" s="38">
        <v>0</v>
      </c>
      <c r="M19" s="38">
        <v>0</v>
      </c>
      <c r="N19" s="38">
        <v>2</v>
      </c>
      <c r="O19" s="38"/>
      <c r="P19" s="38" t="s">
        <v>31</v>
      </c>
      <c r="Q19" s="44" t="s">
        <v>98</v>
      </c>
      <c r="R19" s="38" t="s">
        <v>147</v>
      </c>
      <c r="S19" s="38" t="s">
        <v>262</v>
      </c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</row>
    <row r="20" spans="1:132" s="14" customFormat="1" x14ac:dyDescent="0.25">
      <c r="A20" s="152" t="s">
        <v>32</v>
      </c>
      <c r="B20" s="153"/>
      <c r="C20" s="153"/>
      <c r="D20" s="153"/>
      <c r="E20" s="153"/>
      <c r="F20" s="153"/>
      <c r="G20" s="154"/>
      <c r="H20" s="46">
        <f t="shared" ref="H20:N20" si="1">SUM(H14:H19)</f>
        <v>60</v>
      </c>
      <c r="I20" s="46">
        <f t="shared" si="1"/>
        <v>36</v>
      </c>
      <c r="J20" s="46">
        <f t="shared" si="1"/>
        <v>0</v>
      </c>
      <c r="K20" s="46">
        <f t="shared" si="1"/>
        <v>0</v>
      </c>
      <c r="L20" s="46">
        <f t="shared" si="1"/>
        <v>0</v>
      </c>
      <c r="M20" s="46">
        <f t="shared" si="1"/>
        <v>0</v>
      </c>
      <c r="N20" s="46">
        <f t="shared" si="1"/>
        <v>30</v>
      </c>
      <c r="O20" s="46"/>
      <c r="P20" s="50"/>
      <c r="Q20" s="50"/>
      <c r="R20" s="73"/>
      <c r="S20" s="50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</row>
    <row r="21" spans="1:132" s="14" customFormat="1" ht="24" x14ac:dyDescent="0.25">
      <c r="A21" s="77" t="s">
        <v>210</v>
      </c>
      <c r="B21" s="42">
        <v>3</v>
      </c>
      <c r="C21" s="97" t="s">
        <v>215</v>
      </c>
      <c r="D21" s="77" t="s">
        <v>181</v>
      </c>
      <c r="E21" s="77" t="s">
        <v>150</v>
      </c>
      <c r="F21" s="77" t="s">
        <v>159</v>
      </c>
      <c r="G21" s="77" t="s">
        <v>142</v>
      </c>
      <c r="H21" s="38">
        <v>8</v>
      </c>
      <c r="I21" s="38">
        <v>4</v>
      </c>
      <c r="J21" s="38">
        <v>0</v>
      </c>
      <c r="K21" s="38">
        <v>0</v>
      </c>
      <c r="L21" s="38">
        <v>0</v>
      </c>
      <c r="M21" s="38">
        <v>0</v>
      </c>
      <c r="N21" s="38">
        <v>4</v>
      </c>
      <c r="O21" s="38" t="s">
        <v>29</v>
      </c>
      <c r="P21" s="38" t="s">
        <v>30</v>
      </c>
      <c r="Q21" s="38" t="s">
        <v>98</v>
      </c>
      <c r="R21" s="38" t="s">
        <v>147</v>
      </c>
      <c r="S21" s="44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</row>
    <row r="22" spans="1:132" s="14" customFormat="1" ht="24" x14ac:dyDescent="0.25">
      <c r="A22" s="77" t="s">
        <v>210</v>
      </c>
      <c r="B22" s="42">
        <v>3</v>
      </c>
      <c r="C22" s="97" t="s">
        <v>175</v>
      </c>
      <c r="D22" s="77" t="s">
        <v>177</v>
      </c>
      <c r="E22" s="77" t="s">
        <v>178</v>
      </c>
      <c r="F22" s="77" t="s">
        <v>262</v>
      </c>
      <c r="G22" s="77" t="s">
        <v>262</v>
      </c>
      <c r="H22" s="38">
        <v>30</v>
      </c>
      <c r="I22" s="38">
        <v>47</v>
      </c>
      <c r="J22" s="38">
        <v>0</v>
      </c>
      <c r="K22" s="38">
        <v>0</v>
      </c>
      <c r="L22" s="38">
        <v>0</v>
      </c>
      <c r="M22" s="38">
        <v>0</v>
      </c>
      <c r="N22" s="38">
        <v>22</v>
      </c>
      <c r="O22" s="38"/>
      <c r="P22" s="38" t="s">
        <v>33</v>
      </c>
      <c r="Q22" s="38" t="s">
        <v>98</v>
      </c>
      <c r="R22" s="38" t="s">
        <v>147</v>
      </c>
      <c r="S22" s="44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</row>
    <row r="23" spans="1:132" s="14" customFormat="1" ht="24" x14ac:dyDescent="0.25">
      <c r="A23" s="77" t="s">
        <v>210</v>
      </c>
      <c r="B23" s="42">
        <v>3</v>
      </c>
      <c r="C23" s="97" t="s">
        <v>176</v>
      </c>
      <c r="D23" s="77" t="s">
        <v>179</v>
      </c>
      <c r="E23" s="77" t="s">
        <v>180</v>
      </c>
      <c r="F23" s="77" t="s">
        <v>262</v>
      </c>
      <c r="G23" s="77" t="s">
        <v>262</v>
      </c>
      <c r="H23" s="38">
        <v>8</v>
      </c>
      <c r="I23" s="38">
        <v>8</v>
      </c>
      <c r="J23" s="38">
        <v>0</v>
      </c>
      <c r="K23" s="38">
        <v>0</v>
      </c>
      <c r="L23" s="38">
        <v>0</v>
      </c>
      <c r="M23" s="38">
        <v>0</v>
      </c>
      <c r="N23" s="38">
        <v>4</v>
      </c>
      <c r="O23" s="38"/>
      <c r="P23" s="38" t="s">
        <v>31</v>
      </c>
      <c r="Q23" s="38" t="s">
        <v>98</v>
      </c>
      <c r="R23" s="38" t="s">
        <v>147</v>
      </c>
      <c r="S23" s="44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</row>
    <row r="24" spans="1:132" s="14" customFormat="1" x14ac:dyDescent="0.25">
      <c r="A24" s="152" t="s">
        <v>32</v>
      </c>
      <c r="B24" s="153"/>
      <c r="C24" s="153"/>
      <c r="D24" s="153"/>
      <c r="E24" s="153"/>
      <c r="F24" s="153"/>
      <c r="G24" s="154"/>
      <c r="H24" s="46">
        <f t="shared" ref="H24:N24" si="2">SUM(H21:H23)</f>
        <v>46</v>
      </c>
      <c r="I24" s="46">
        <f t="shared" si="2"/>
        <v>59</v>
      </c>
      <c r="J24" s="46">
        <f t="shared" si="2"/>
        <v>0</v>
      </c>
      <c r="K24" s="46">
        <f t="shared" si="2"/>
        <v>0</v>
      </c>
      <c r="L24" s="46">
        <f t="shared" si="2"/>
        <v>0</v>
      </c>
      <c r="M24" s="46">
        <f t="shared" si="2"/>
        <v>0</v>
      </c>
      <c r="N24" s="46">
        <f t="shared" si="2"/>
        <v>30</v>
      </c>
      <c r="O24" s="46"/>
      <c r="P24" s="50"/>
      <c r="Q24" s="50"/>
      <c r="R24" s="73"/>
      <c r="S24" s="50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</row>
    <row r="25" spans="1:132" s="14" customFormat="1" x14ac:dyDescent="0.25">
      <c r="A25" s="77" t="s">
        <v>210</v>
      </c>
      <c r="B25" s="42">
        <v>4</v>
      </c>
      <c r="C25" s="97" t="s">
        <v>216</v>
      </c>
      <c r="D25" s="36" t="s">
        <v>95</v>
      </c>
      <c r="E25" s="36" t="s">
        <v>206</v>
      </c>
      <c r="F25" s="36" t="s">
        <v>86</v>
      </c>
      <c r="G25" s="36" t="s">
        <v>134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5</v>
      </c>
      <c r="N25" s="38">
        <v>30</v>
      </c>
      <c r="O25" s="131" t="s">
        <v>143</v>
      </c>
      <c r="P25" s="38" t="s">
        <v>30</v>
      </c>
      <c r="Q25" s="44"/>
      <c r="R25" s="38" t="s">
        <v>262</v>
      </c>
      <c r="S25" s="44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</row>
    <row r="26" spans="1:132" s="14" customFormat="1" x14ac:dyDescent="0.25">
      <c r="A26" s="77" t="s">
        <v>210</v>
      </c>
      <c r="B26" s="42">
        <v>4</v>
      </c>
      <c r="C26" s="97" t="s">
        <v>217</v>
      </c>
      <c r="D26" s="36" t="s">
        <v>34</v>
      </c>
      <c r="E26" s="36" t="s">
        <v>152</v>
      </c>
      <c r="F26" s="36" t="s">
        <v>86</v>
      </c>
      <c r="G26" s="36" t="s">
        <v>134</v>
      </c>
      <c r="H26" s="38"/>
      <c r="I26" s="38">
        <v>160</v>
      </c>
      <c r="J26" s="38"/>
      <c r="K26" s="38"/>
      <c r="L26" s="38"/>
      <c r="M26" s="38"/>
      <c r="N26" s="38">
        <v>0</v>
      </c>
      <c r="O26" s="38" t="s">
        <v>266</v>
      </c>
      <c r="P26" s="38" t="s">
        <v>30</v>
      </c>
      <c r="Q26" s="44"/>
      <c r="R26" s="38"/>
      <c r="S26" s="44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</row>
    <row r="27" spans="1:132" s="14" customFormat="1" x14ac:dyDescent="0.25">
      <c r="A27" s="152" t="s">
        <v>32</v>
      </c>
      <c r="B27" s="153"/>
      <c r="C27" s="153"/>
      <c r="D27" s="153"/>
      <c r="E27" s="153"/>
      <c r="F27" s="153"/>
      <c r="G27" s="154"/>
      <c r="H27" s="46">
        <f t="shared" ref="H27:N27" si="3">SUM(H25:H26)</f>
        <v>0</v>
      </c>
      <c r="I27" s="46">
        <f t="shared" si="3"/>
        <v>160</v>
      </c>
      <c r="J27" s="46">
        <f t="shared" si="3"/>
        <v>0</v>
      </c>
      <c r="K27" s="46">
        <f t="shared" si="3"/>
        <v>0</v>
      </c>
      <c r="L27" s="46">
        <f t="shared" si="3"/>
        <v>0</v>
      </c>
      <c r="M27" s="46">
        <f t="shared" si="3"/>
        <v>5</v>
      </c>
      <c r="N27" s="46">
        <f t="shared" si="3"/>
        <v>30</v>
      </c>
      <c r="O27" s="50"/>
      <c r="P27" s="50"/>
      <c r="Q27" s="50"/>
      <c r="R27" s="73"/>
      <c r="S27" s="50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</row>
    <row r="28" spans="1:132" s="14" customFormat="1" x14ac:dyDescent="0.25">
      <c r="A28" s="152" t="s">
        <v>48</v>
      </c>
      <c r="B28" s="153"/>
      <c r="C28" s="153"/>
      <c r="D28" s="153"/>
      <c r="E28" s="153"/>
      <c r="F28" s="153"/>
      <c r="G28" s="154"/>
      <c r="H28" s="46">
        <f>H13+H20+H24+H27</f>
        <v>158</v>
      </c>
      <c r="I28" s="46">
        <f t="shared" ref="I28:M28" si="4">I13+I20+I24+I27</f>
        <v>289</v>
      </c>
      <c r="J28" s="46">
        <f t="shared" si="4"/>
        <v>0</v>
      </c>
      <c r="K28" s="46">
        <f t="shared" si="4"/>
        <v>0</v>
      </c>
      <c r="L28" s="46">
        <f t="shared" si="4"/>
        <v>0</v>
      </c>
      <c r="M28" s="46">
        <f t="shared" si="4"/>
        <v>5</v>
      </c>
      <c r="N28" s="46">
        <f>N13+N20+N24+N27</f>
        <v>120</v>
      </c>
      <c r="O28" s="50"/>
      <c r="P28" s="50"/>
      <c r="Q28" s="50"/>
      <c r="R28" s="73"/>
      <c r="S28" s="50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</row>
    <row r="29" spans="1:132" s="14" customFormat="1" x14ac:dyDescent="0.25">
      <c r="A29" s="14" t="str">
        <f>IF(Nappali!A29="","",Nappali!A29)</f>
        <v/>
      </c>
      <c r="B29" s="56"/>
      <c r="G29" s="28"/>
      <c r="O29" s="16"/>
      <c r="P29" s="16"/>
      <c r="Q29" s="16"/>
      <c r="R29" s="28"/>
      <c r="S29" s="16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</row>
    <row r="30" spans="1:132" s="14" customFormat="1" x14ac:dyDescent="0.25">
      <c r="A30" s="14" t="str">
        <f>IF(Nappali!A30="","",Nappali!A30)</f>
        <v>A 2. félévet követően 4 hetes szakmai gyakorlati időszak 160 óra kiméretben a gyakorlat teljesítése kritérium követelmény</v>
      </c>
      <c r="B30" s="56"/>
      <c r="G30" s="28"/>
      <c r="O30" s="16"/>
      <c r="P30" s="16"/>
      <c r="Q30" s="16"/>
      <c r="R30" s="28"/>
      <c r="S30" s="16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</row>
    <row r="31" spans="1:132" s="14" customFormat="1" x14ac:dyDescent="0.25">
      <c r="B31" s="56"/>
      <c r="G31" s="28"/>
      <c r="O31" s="16"/>
      <c r="P31" s="16"/>
      <c r="Q31" s="16"/>
      <c r="R31" s="28"/>
      <c r="S31" s="16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</row>
    <row r="32" spans="1:132" s="14" customFormat="1" x14ac:dyDescent="0.25">
      <c r="A32" s="174" t="s">
        <v>37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</row>
    <row r="33" spans="1:132" s="14" customFormat="1" x14ac:dyDescent="0.25">
      <c r="A33" s="166" t="s">
        <v>77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8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</row>
    <row r="34" spans="1:132" s="14" customFormat="1" x14ac:dyDescent="0.25">
      <c r="A34" s="171" t="s">
        <v>78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</row>
    <row r="35" spans="1:132" s="98" customFormat="1" ht="24" x14ac:dyDescent="0.25">
      <c r="A35" s="77" t="s">
        <v>261</v>
      </c>
      <c r="B35" s="40">
        <v>2</v>
      </c>
      <c r="C35" s="77" t="s">
        <v>224</v>
      </c>
      <c r="D35" s="77" t="s">
        <v>192</v>
      </c>
      <c r="E35" s="77" t="s">
        <v>124</v>
      </c>
      <c r="F35" s="77" t="s">
        <v>75</v>
      </c>
      <c r="G35" s="77" t="s">
        <v>127</v>
      </c>
      <c r="H35" s="38">
        <v>8</v>
      </c>
      <c r="I35" s="38">
        <v>4</v>
      </c>
      <c r="J35" s="38">
        <v>0</v>
      </c>
      <c r="K35" s="38">
        <v>0</v>
      </c>
      <c r="L35" s="38">
        <v>0</v>
      </c>
      <c r="M35" s="38">
        <v>0</v>
      </c>
      <c r="N35" s="38">
        <v>4</v>
      </c>
      <c r="O35" s="38" t="s">
        <v>29</v>
      </c>
      <c r="P35" s="38" t="s">
        <v>33</v>
      </c>
      <c r="Q35" s="38" t="s">
        <v>98</v>
      </c>
      <c r="R35" s="38" t="s">
        <v>147</v>
      </c>
      <c r="S35" s="40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</row>
    <row r="36" spans="1:132" s="98" customFormat="1" ht="24" x14ac:dyDescent="0.25">
      <c r="A36" s="77" t="s">
        <v>261</v>
      </c>
      <c r="B36" s="40">
        <v>2</v>
      </c>
      <c r="C36" s="77" t="s">
        <v>219</v>
      </c>
      <c r="D36" s="77" t="s">
        <v>79</v>
      </c>
      <c r="E36" s="77" t="s">
        <v>121</v>
      </c>
      <c r="F36" s="77" t="s">
        <v>86</v>
      </c>
      <c r="G36" s="77" t="s">
        <v>134</v>
      </c>
      <c r="H36" s="38">
        <v>8</v>
      </c>
      <c r="I36" s="38">
        <v>4</v>
      </c>
      <c r="J36" s="38">
        <v>0</v>
      </c>
      <c r="K36" s="38">
        <v>0</v>
      </c>
      <c r="L36" s="38">
        <v>0</v>
      </c>
      <c r="M36" s="38">
        <v>0</v>
      </c>
      <c r="N36" s="38">
        <v>4</v>
      </c>
      <c r="O36" s="38" t="s">
        <v>265</v>
      </c>
      <c r="P36" s="38" t="s">
        <v>33</v>
      </c>
      <c r="Q36" s="38" t="s">
        <v>98</v>
      </c>
      <c r="R36" s="38" t="s">
        <v>147</v>
      </c>
      <c r="S36" s="40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</row>
    <row r="37" spans="1:132" s="98" customFormat="1" ht="24" x14ac:dyDescent="0.25">
      <c r="A37" s="77" t="s">
        <v>261</v>
      </c>
      <c r="B37" s="40">
        <v>3</v>
      </c>
      <c r="C37" s="77" t="s">
        <v>220</v>
      </c>
      <c r="D37" s="77" t="s">
        <v>194</v>
      </c>
      <c r="E37" s="77" t="s">
        <v>125</v>
      </c>
      <c r="F37" s="77" t="s">
        <v>86</v>
      </c>
      <c r="G37" s="77" t="s">
        <v>134</v>
      </c>
      <c r="H37" s="38">
        <v>8</v>
      </c>
      <c r="I37" s="38">
        <v>8</v>
      </c>
      <c r="J37" s="38">
        <v>0</v>
      </c>
      <c r="K37" s="38">
        <v>0</v>
      </c>
      <c r="L37" s="38">
        <v>0</v>
      </c>
      <c r="M37" s="38">
        <v>0</v>
      </c>
      <c r="N37" s="38">
        <v>4</v>
      </c>
      <c r="O37" s="38" t="s">
        <v>29</v>
      </c>
      <c r="P37" s="38" t="s">
        <v>33</v>
      </c>
      <c r="Q37" s="38" t="s">
        <v>99</v>
      </c>
      <c r="R37" s="38" t="s">
        <v>147</v>
      </c>
      <c r="S37" s="40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</row>
    <row r="38" spans="1:132" s="98" customFormat="1" ht="24" x14ac:dyDescent="0.25">
      <c r="A38" s="77" t="s">
        <v>261</v>
      </c>
      <c r="B38" s="40">
        <v>3</v>
      </c>
      <c r="C38" s="77" t="s">
        <v>227</v>
      </c>
      <c r="D38" s="77" t="s">
        <v>80</v>
      </c>
      <c r="E38" s="77" t="s">
        <v>122</v>
      </c>
      <c r="F38" s="77" t="s">
        <v>165</v>
      </c>
      <c r="G38" s="77" t="s">
        <v>166</v>
      </c>
      <c r="H38" s="38">
        <v>8</v>
      </c>
      <c r="I38" s="38">
        <v>4</v>
      </c>
      <c r="J38" s="38">
        <v>0</v>
      </c>
      <c r="K38" s="38">
        <v>0</v>
      </c>
      <c r="L38" s="38">
        <v>0</v>
      </c>
      <c r="M38" s="38">
        <v>0</v>
      </c>
      <c r="N38" s="38">
        <v>3</v>
      </c>
      <c r="O38" s="38" t="s">
        <v>265</v>
      </c>
      <c r="P38" s="38" t="s">
        <v>33</v>
      </c>
      <c r="Q38" s="38" t="s">
        <v>98</v>
      </c>
      <c r="R38" s="38" t="s">
        <v>147</v>
      </c>
      <c r="S38" s="40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</row>
    <row r="39" spans="1:132" s="98" customFormat="1" ht="36" x14ac:dyDescent="0.25">
      <c r="A39" s="77" t="s">
        <v>261</v>
      </c>
      <c r="B39" s="40">
        <v>3</v>
      </c>
      <c r="C39" s="77" t="s">
        <v>226</v>
      </c>
      <c r="D39" s="77" t="s">
        <v>101</v>
      </c>
      <c r="E39" s="77" t="s">
        <v>133</v>
      </c>
      <c r="F39" s="77" t="s">
        <v>97</v>
      </c>
      <c r="G39" s="77" t="s">
        <v>113</v>
      </c>
      <c r="H39" s="38">
        <v>0</v>
      </c>
      <c r="I39" s="38">
        <v>24</v>
      </c>
      <c r="J39" s="38">
        <v>0</v>
      </c>
      <c r="K39" s="38">
        <v>0</v>
      </c>
      <c r="L39" s="38">
        <v>0</v>
      </c>
      <c r="M39" s="38">
        <v>0</v>
      </c>
      <c r="N39" s="38">
        <v>8</v>
      </c>
      <c r="O39" s="38" t="s">
        <v>265</v>
      </c>
      <c r="P39" s="38" t="s">
        <v>33</v>
      </c>
      <c r="Q39" s="38" t="s">
        <v>98</v>
      </c>
      <c r="R39" s="38" t="s">
        <v>147</v>
      </c>
      <c r="S39" s="40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</row>
    <row r="40" spans="1:132" s="98" customFormat="1" ht="24" x14ac:dyDescent="0.25">
      <c r="A40" s="77" t="s">
        <v>261</v>
      </c>
      <c r="B40" s="40">
        <v>3</v>
      </c>
      <c r="C40" s="77" t="s">
        <v>225</v>
      </c>
      <c r="D40" s="77" t="s">
        <v>81</v>
      </c>
      <c r="E40" s="77" t="s">
        <v>123</v>
      </c>
      <c r="F40" s="77" t="s">
        <v>97</v>
      </c>
      <c r="G40" s="77" t="s">
        <v>113</v>
      </c>
      <c r="H40" s="38">
        <v>12</v>
      </c>
      <c r="I40" s="38">
        <v>8</v>
      </c>
      <c r="J40" s="38">
        <v>0</v>
      </c>
      <c r="K40" s="38">
        <v>0</v>
      </c>
      <c r="L40" s="38">
        <v>0</v>
      </c>
      <c r="M40" s="38">
        <v>0</v>
      </c>
      <c r="N40" s="38">
        <v>7</v>
      </c>
      <c r="O40" s="38" t="s">
        <v>265</v>
      </c>
      <c r="P40" s="38" t="s">
        <v>33</v>
      </c>
      <c r="Q40" s="38" t="s">
        <v>98</v>
      </c>
      <c r="R40" s="38" t="s">
        <v>147</v>
      </c>
      <c r="S40" s="40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</row>
    <row r="41" spans="1:132" s="98" customFormat="1" x14ac:dyDescent="0.25">
      <c r="A41" s="162" t="s">
        <v>32</v>
      </c>
      <c r="B41" s="163"/>
      <c r="C41" s="163"/>
      <c r="D41" s="163"/>
      <c r="E41" s="163"/>
      <c r="F41" s="163"/>
      <c r="G41" s="164"/>
      <c r="H41" s="46">
        <f t="shared" ref="H41:N41" si="5">SUM(H35:H40)</f>
        <v>44</v>
      </c>
      <c r="I41" s="46">
        <f t="shared" si="5"/>
        <v>52</v>
      </c>
      <c r="J41" s="46">
        <f t="shared" si="5"/>
        <v>0</v>
      </c>
      <c r="K41" s="46">
        <f t="shared" si="5"/>
        <v>0</v>
      </c>
      <c r="L41" s="46">
        <f t="shared" si="5"/>
        <v>0</v>
      </c>
      <c r="M41" s="46">
        <f t="shared" si="5"/>
        <v>0</v>
      </c>
      <c r="N41" s="46">
        <f t="shared" si="5"/>
        <v>30</v>
      </c>
      <c r="O41" s="46"/>
      <c r="P41" s="46"/>
      <c r="Q41" s="46"/>
      <c r="R41" s="111"/>
      <c r="S41" s="46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</row>
    <row r="42" spans="1:132" s="98" customFormat="1" x14ac:dyDescent="0.25">
      <c r="A42" s="91"/>
      <c r="B42" s="106"/>
      <c r="C42" s="90"/>
      <c r="D42" s="90"/>
      <c r="E42" s="90"/>
      <c r="F42" s="90"/>
      <c r="G42" s="8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86"/>
      <c r="S42" s="107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</row>
    <row r="43" spans="1:132" s="14" customFormat="1" x14ac:dyDescent="0.25">
      <c r="A43" s="174" t="s">
        <v>37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</row>
    <row r="44" spans="1:132" s="98" customFormat="1" x14ac:dyDescent="0.25">
      <c r="A44" s="166" t="s">
        <v>82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8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</row>
    <row r="45" spans="1:132" s="98" customFormat="1" x14ac:dyDescent="0.25">
      <c r="A45" s="171" t="s">
        <v>78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3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</row>
    <row r="46" spans="1:132" s="98" customFormat="1" ht="24" x14ac:dyDescent="0.25">
      <c r="A46" s="77" t="s">
        <v>263</v>
      </c>
      <c r="B46" s="40">
        <v>2</v>
      </c>
      <c r="C46" s="97" t="s">
        <v>218</v>
      </c>
      <c r="D46" s="77" t="s">
        <v>83</v>
      </c>
      <c r="E46" s="77" t="s">
        <v>128</v>
      </c>
      <c r="F46" s="77" t="s">
        <v>97</v>
      </c>
      <c r="G46" s="77" t="s">
        <v>113</v>
      </c>
      <c r="H46" s="38">
        <v>8</v>
      </c>
      <c r="I46" s="38">
        <v>4</v>
      </c>
      <c r="J46" s="38">
        <v>0</v>
      </c>
      <c r="K46" s="38">
        <v>0</v>
      </c>
      <c r="L46" s="38">
        <v>0</v>
      </c>
      <c r="M46" s="38">
        <v>0</v>
      </c>
      <c r="N46" s="38">
        <v>4</v>
      </c>
      <c r="O46" s="38" t="s">
        <v>29</v>
      </c>
      <c r="P46" s="38" t="s">
        <v>33</v>
      </c>
      <c r="Q46" s="38" t="s">
        <v>98</v>
      </c>
      <c r="R46" s="38" t="s">
        <v>147</v>
      </c>
      <c r="S46" s="92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</row>
    <row r="47" spans="1:132" s="98" customFormat="1" ht="24" x14ac:dyDescent="0.25">
      <c r="A47" s="77" t="s">
        <v>263</v>
      </c>
      <c r="B47" s="40">
        <v>2</v>
      </c>
      <c r="C47" s="97" t="s">
        <v>219</v>
      </c>
      <c r="D47" s="77" t="s">
        <v>76</v>
      </c>
      <c r="E47" s="77" t="s">
        <v>129</v>
      </c>
      <c r="F47" s="77" t="s">
        <v>86</v>
      </c>
      <c r="G47" s="77" t="s">
        <v>134</v>
      </c>
      <c r="H47" s="38">
        <v>8</v>
      </c>
      <c r="I47" s="38">
        <v>4</v>
      </c>
      <c r="J47" s="38">
        <v>0</v>
      </c>
      <c r="K47" s="38">
        <v>0</v>
      </c>
      <c r="L47" s="38">
        <v>0</v>
      </c>
      <c r="M47" s="38">
        <v>0</v>
      </c>
      <c r="N47" s="38">
        <v>4</v>
      </c>
      <c r="O47" s="38" t="s">
        <v>265</v>
      </c>
      <c r="P47" s="38" t="s">
        <v>33</v>
      </c>
      <c r="Q47" s="38" t="s">
        <v>98</v>
      </c>
      <c r="R47" s="38" t="s">
        <v>147</v>
      </c>
      <c r="S47" s="92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</row>
    <row r="48" spans="1:132" s="98" customFormat="1" ht="24" x14ac:dyDescent="0.25">
      <c r="A48" s="77" t="s">
        <v>263</v>
      </c>
      <c r="B48" s="40">
        <v>3</v>
      </c>
      <c r="C48" s="97" t="s">
        <v>220</v>
      </c>
      <c r="D48" s="77" t="s">
        <v>194</v>
      </c>
      <c r="E48" s="77" t="s">
        <v>125</v>
      </c>
      <c r="F48" s="77" t="s">
        <v>86</v>
      </c>
      <c r="G48" s="77" t="s">
        <v>134</v>
      </c>
      <c r="H48" s="38">
        <v>8</v>
      </c>
      <c r="I48" s="38">
        <v>8</v>
      </c>
      <c r="J48" s="38">
        <v>0</v>
      </c>
      <c r="K48" s="38">
        <v>0</v>
      </c>
      <c r="L48" s="38">
        <v>0</v>
      </c>
      <c r="M48" s="38">
        <v>0</v>
      </c>
      <c r="N48" s="38">
        <v>4</v>
      </c>
      <c r="O48" s="38" t="s">
        <v>29</v>
      </c>
      <c r="P48" s="38" t="s">
        <v>33</v>
      </c>
      <c r="Q48" s="38" t="s">
        <v>99</v>
      </c>
      <c r="R48" s="38" t="s">
        <v>147</v>
      </c>
      <c r="S48" s="92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</row>
    <row r="49" spans="1:132" s="98" customFormat="1" ht="24" x14ac:dyDescent="0.25">
      <c r="A49" s="77" t="s">
        <v>263</v>
      </c>
      <c r="B49" s="40">
        <v>3</v>
      </c>
      <c r="C49" s="97" t="s">
        <v>223</v>
      </c>
      <c r="D49" s="77" t="s">
        <v>84</v>
      </c>
      <c r="E49" s="77" t="s">
        <v>130</v>
      </c>
      <c r="F49" s="77" t="s">
        <v>86</v>
      </c>
      <c r="G49" s="77" t="s">
        <v>134</v>
      </c>
      <c r="H49" s="38">
        <v>12</v>
      </c>
      <c r="I49" s="38">
        <v>8</v>
      </c>
      <c r="J49" s="38">
        <v>0</v>
      </c>
      <c r="K49" s="38">
        <v>0</v>
      </c>
      <c r="L49" s="38">
        <v>0</v>
      </c>
      <c r="M49" s="38">
        <v>0</v>
      </c>
      <c r="N49" s="38">
        <v>5</v>
      </c>
      <c r="O49" s="38" t="s">
        <v>29</v>
      </c>
      <c r="P49" s="38" t="s">
        <v>33</v>
      </c>
      <c r="Q49" s="38" t="s">
        <v>98</v>
      </c>
      <c r="R49" s="38" t="s">
        <v>147</v>
      </c>
      <c r="S49" s="92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</row>
    <row r="50" spans="1:132" s="98" customFormat="1" ht="24" x14ac:dyDescent="0.25">
      <c r="A50" s="77" t="s">
        <v>263</v>
      </c>
      <c r="B50" s="40">
        <v>3</v>
      </c>
      <c r="C50" s="97" t="s">
        <v>222</v>
      </c>
      <c r="D50" s="77" t="s">
        <v>85</v>
      </c>
      <c r="E50" s="77" t="s">
        <v>131</v>
      </c>
      <c r="F50" s="77" t="s">
        <v>94</v>
      </c>
      <c r="G50" s="77" t="s">
        <v>153</v>
      </c>
      <c r="H50" s="38">
        <v>8</v>
      </c>
      <c r="I50" s="38">
        <v>4</v>
      </c>
      <c r="J50" s="38">
        <v>0</v>
      </c>
      <c r="K50" s="38">
        <v>0</v>
      </c>
      <c r="L50" s="38">
        <v>0</v>
      </c>
      <c r="M50" s="38">
        <v>0</v>
      </c>
      <c r="N50" s="38">
        <v>4</v>
      </c>
      <c r="O50" s="38" t="s">
        <v>265</v>
      </c>
      <c r="P50" s="38" t="s">
        <v>33</v>
      </c>
      <c r="Q50" s="38" t="s">
        <v>98</v>
      </c>
      <c r="R50" s="38" t="s">
        <v>147</v>
      </c>
      <c r="S50" s="92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</row>
    <row r="51" spans="1:132" s="98" customFormat="1" ht="24" x14ac:dyDescent="0.25">
      <c r="A51" s="77" t="s">
        <v>263</v>
      </c>
      <c r="B51" s="40">
        <v>3</v>
      </c>
      <c r="C51" s="97" t="s">
        <v>221</v>
      </c>
      <c r="D51" s="77" t="s">
        <v>87</v>
      </c>
      <c r="E51" s="77" t="s">
        <v>132</v>
      </c>
      <c r="F51" s="77" t="s">
        <v>86</v>
      </c>
      <c r="G51" s="77" t="s">
        <v>134</v>
      </c>
      <c r="H51" s="38">
        <v>0</v>
      </c>
      <c r="I51" s="38">
        <v>24</v>
      </c>
      <c r="J51" s="38">
        <v>0</v>
      </c>
      <c r="K51" s="38">
        <v>0</v>
      </c>
      <c r="L51" s="38">
        <v>0</v>
      </c>
      <c r="M51" s="38">
        <v>0</v>
      </c>
      <c r="N51" s="38">
        <v>9</v>
      </c>
      <c r="O51" s="38" t="s">
        <v>265</v>
      </c>
      <c r="P51" s="38" t="s">
        <v>33</v>
      </c>
      <c r="Q51" s="38" t="s">
        <v>98</v>
      </c>
      <c r="R51" s="38" t="s">
        <v>147</v>
      </c>
      <c r="S51" s="92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</row>
    <row r="52" spans="1:132" s="98" customFormat="1" x14ac:dyDescent="0.25">
      <c r="A52" s="162" t="s">
        <v>32</v>
      </c>
      <c r="B52" s="163"/>
      <c r="C52" s="163"/>
      <c r="D52" s="163"/>
      <c r="E52" s="163"/>
      <c r="F52" s="163"/>
      <c r="G52" s="164"/>
      <c r="H52" s="46">
        <f t="shared" ref="H52:N52" si="6">SUM(H46:H51)</f>
        <v>44</v>
      </c>
      <c r="I52" s="46">
        <f t="shared" si="6"/>
        <v>52</v>
      </c>
      <c r="J52" s="46">
        <f t="shared" si="6"/>
        <v>0</v>
      </c>
      <c r="K52" s="46">
        <f t="shared" si="6"/>
        <v>0</v>
      </c>
      <c r="L52" s="46">
        <f t="shared" si="6"/>
        <v>0</v>
      </c>
      <c r="M52" s="46">
        <f t="shared" si="6"/>
        <v>0</v>
      </c>
      <c r="N52" s="46">
        <f t="shared" si="6"/>
        <v>30</v>
      </c>
      <c r="O52" s="46"/>
      <c r="P52" s="46"/>
      <c r="Q52" s="46"/>
      <c r="R52" s="111"/>
      <c r="S52" s="46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</row>
    <row r="53" spans="1:132" s="14" customFormat="1" x14ac:dyDescent="0.25">
      <c r="B53" s="56"/>
      <c r="G53" s="28"/>
      <c r="O53" s="16"/>
      <c r="P53" s="16"/>
      <c r="Q53" s="16"/>
      <c r="R53" s="28"/>
      <c r="S53" s="16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</row>
    <row r="54" spans="1:132" s="14" customFormat="1" x14ac:dyDescent="0.25">
      <c r="A54" s="174" t="s">
        <v>90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</row>
    <row r="55" spans="1:132" s="98" customFormat="1" x14ac:dyDescent="0.25">
      <c r="A55" s="166" t="s">
        <v>91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8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</row>
    <row r="56" spans="1:132" s="98" customFormat="1" ht="24" x14ac:dyDescent="0.25">
      <c r="A56" s="77" t="s">
        <v>210</v>
      </c>
      <c r="B56" s="38">
        <v>1</v>
      </c>
      <c r="C56" s="97" t="s">
        <v>234</v>
      </c>
      <c r="D56" s="77" t="s">
        <v>102</v>
      </c>
      <c r="E56" s="77" t="s">
        <v>114</v>
      </c>
      <c r="F56" s="77" t="s">
        <v>232</v>
      </c>
      <c r="G56" s="77" t="s">
        <v>115</v>
      </c>
      <c r="H56" s="38">
        <v>8</v>
      </c>
      <c r="I56" s="38">
        <v>8</v>
      </c>
      <c r="J56" s="38">
        <v>0</v>
      </c>
      <c r="K56" s="38">
        <v>0</v>
      </c>
      <c r="L56" s="38">
        <v>0</v>
      </c>
      <c r="M56" s="38">
        <v>0</v>
      </c>
      <c r="N56" s="38">
        <v>3</v>
      </c>
      <c r="O56" s="38" t="s">
        <v>29</v>
      </c>
      <c r="P56" s="38" t="s">
        <v>30</v>
      </c>
      <c r="Q56" s="38" t="s">
        <v>98</v>
      </c>
      <c r="R56" s="38" t="s">
        <v>147</v>
      </c>
      <c r="S56" s="92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</row>
    <row r="57" spans="1:132" s="98" customFormat="1" ht="24" x14ac:dyDescent="0.25">
      <c r="A57" s="77" t="s">
        <v>210</v>
      </c>
      <c r="B57" s="40">
        <v>1</v>
      </c>
      <c r="C57" s="97" t="s">
        <v>228</v>
      </c>
      <c r="D57" s="77" t="s">
        <v>146</v>
      </c>
      <c r="E57" s="77" t="s">
        <v>117</v>
      </c>
      <c r="F57" s="77" t="s">
        <v>116</v>
      </c>
      <c r="G57" s="77" t="s">
        <v>118</v>
      </c>
      <c r="H57" s="38">
        <v>12</v>
      </c>
      <c r="I57" s="38">
        <v>8</v>
      </c>
      <c r="J57" s="38">
        <v>0</v>
      </c>
      <c r="K57" s="38">
        <v>0</v>
      </c>
      <c r="L57" s="38">
        <v>0</v>
      </c>
      <c r="M57" s="38">
        <v>0</v>
      </c>
      <c r="N57" s="38">
        <v>5</v>
      </c>
      <c r="O57" s="38" t="s">
        <v>29</v>
      </c>
      <c r="P57" s="38" t="s">
        <v>30</v>
      </c>
      <c r="Q57" s="38" t="s">
        <v>98</v>
      </c>
      <c r="R57" s="38" t="s">
        <v>147</v>
      </c>
      <c r="S57" s="92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</row>
    <row r="58" spans="1:132" s="98" customFormat="1" x14ac:dyDescent="0.25">
      <c r="A58" s="162" t="s">
        <v>32</v>
      </c>
      <c r="B58" s="163"/>
      <c r="C58" s="163"/>
      <c r="D58" s="163"/>
      <c r="E58" s="163"/>
      <c r="F58" s="163"/>
      <c r="G58" s="164"/>
      <c r="H58" s="46">
        <f t="shared" ref="H58:N58" si="7">SUM(H56:H57)</f>
        <v>20</v>
      </c>
      <c r="I58" s="46">
        <f t="shared" si="7"/>
        <v>16</v>
      </c>
      <c r="J58" s="46">
        <f t="shared" si="7"/>
        <v>0</v>
      </c>
      <c r="K58" s="46">
        <f t="shared" si="7"/>
        <v>0</v>
      </c>
      <c r="L58" s="46">
        <f t="shared" si="7"/>
        <v>0</v>
      </c>
      <c r="M58" s="46">
        <f t="shared" si="7"/>
        <v>0</v>
      </c>
      <c r="N58" s="46">
        <f t="shared" si="7"/>
        <v>8</v>
      </c>
      <c r="O58" s="46"/>
      <c r="P58" s="46"/>
      <c r="Q58" s="46"/>
      <c r="R58" s="111"/>
      <c r="S58" s="46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</row>
    <row r="59" spans="1:132" s="98" customFormat="1" x14ac:dyDescent="0.25">
      <c r="A59" s="14"/>
      <c r="B59" s="56"/>
      <c r="C59" s="14"/>
      <c r="D59" s="14"/>
      <c r="E59" s="14"/>
      <c r="F59" s="14"/>
      <c r="G59" s="28"/>
      <c r="H59" s="14"/>
      <c r="I59" s="14"/>
      <c r="J59" s="14"/>
      <c r="K59" s="14"/>
      <c r="L59" s="14"/>
      <c r="M59" s="14"/>
      <c r="N59" s="14"/>
      <c r="O59" s="16"/>
      <c r="P59" s="16"/>
      <c r="Q59" s="16"/>
      <c r="R59" s="28"/>
      <c r="S59" s="16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</row>
    <row r="60" spans="1:132" s="98" customFormat="1" x14ac:dyDescent="0.25">
      <c r="A60" s="166" t="s">
        <v>92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8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</row>
    <row r="61" spans="1:132" s="14" customFormat="1" ht="24" x14ac:dyDescent="0.25">
      <c r="A61" s="77" t="s">
        <v>210</v>
      </c>
      <c r="B61" s="38">
        <v>1</v>
      </c>
      <c r="C61" s="97" t="s">
        <v>229</v>
      </c>
      <c r="D61" s="77" t="s">
        <v>104</v>
      </c>
      <c r="E61" s="77" t="s">
        <v>119</v>
      </c>
      <c r="F61" s="77" t="s">
        <v>230</v>
      </c>
      <c r="G61" s="77" t="s">
        <v>154</v>
      </c>
      <c r="H61" s="38">
        <v>12</v>
      </c>
      <c r="I61" s="38">
        <v>8</v>
      </c>
      <c r="J61" s="38">
        <v>0</v>
      </c>
      <c r="K61" s="38">
        <v>0</v>
      </c>
      <c r="L61" s="38">
        <v>0</v>
      </c>
      <c r="M61" s="38">
        <v>0</v>
      </c>
      <c r="N61" s="38">
        <v>5</v>
      </c>
      <c r="O61" s="38" t="s">
        <v>29</v>
      </c>
      <c r="P61" s="38" t="s">
        <v>30</v>
      </c>
      <c r="Q61" s="38" t="s">
        <v>99</v>
      </c>
      <c r="R61" s="38" t="s">
        <v>147</v>
      </c>
      <c r="S61" s="92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</row>
    <row r="62" spans="1:132" s="14" customFormat="1" ht="24" x14ac:dyDescent="0.25">
      <c r="A62" s="77" t="s">
        <v>210</v>
      </c>
      <c r="B62" s="38">
        <v>1</v>
      </c>
      <c r="C62" s="97" t="s">
        <v>233</v>
      </c>
      <c r="D62" s="77" t="s">
        <v>135</v>
      </c>
      <c r="E62" s="77" t="s">
        <v>136</v>
      </c>
      <c r="F62" s="77" t="s">
        <v>231</v>
      </c>
      <c r="G62" s="77" t="s">
        <v>155</v>
      </c>
      <c r="H62" s="38">
        <v>8</v>
      </c>
      <c r="I62" s="38">
        <v>8</v>
      </c>
      <c r="J62" s="38">
        <v>0</v>
      </c>
      <c r="K62" s="38">
        <v>0</v>
      </c>
      <c r="L62" s="38">
        <v>0</v>
      </c>
      <c r="M62" s="38">
        <v>0</v>
      </c>
      <c r="N62" s="38">
        <v>3</v>
      </c>
      <c r="O62" s="38" t="s">
        <v>29</v>
      </c>
      <c r="P62" s="38" t="s">
        <v>30</v>
      </c>
      <c r="Q62" s="38" t="s">
        <v>98</v>
      </c>
      <c r="R62" s="38" t="s">
        <v>147</v>
      </c>
      <c r="S62" s="92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</row>
    <row r="63" spans="1:132" s="98" customFormat="1" x14ac:dyDescent="0.25">
      <c r="A63" s="162" t="s">
        <v>32</v>
      </c>
      <c r="B63" s="163"/>
      <c r="C63" s="163"/>
      <c r="D63" s="163"/>
      <c r="E63" s="163"/>
      <c r="F63" s="163"/>
      <c r="G63" s="164"/>
      <c r="H63" s="46">
        <f t="shared" ref="H63:N63" si="8">SUM(H61:H62)</f>
        <v>20</v>
      </c>
      <c r="I63" s="46">
        <f t="shared" si="8"/>
        <v>16</v>
      </c>
      <c r="J63" s="46">
        <f t="shared" si="8"/>
        <v>0</v>
      </c>
      <c r="K63" s="46">
        <f t="shared" si="8"/>
        <v>0</v>
      </c>
      <c r="L63" s="46">
        <f t="shared" si="8"/>
        <v>0</v>
      </c>
      <c r="M63" s="46">
        <f t="shared" si="8"/>
        <v>0</v>
      </c>
      <c r="N63" s="46">
        <f t="shared" si="8"/>
        <v>8</v>
      </c>
      <c r="O63" s="46"/>
      <c r="P63" s="46"/>
      <c r="Q63" s="46"/>
      <c r="R63" s="111"/>
      <c r="S63" s="46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</row>
    <row r="64" spans="1:132" s="98" customFormat="1" ht="13.5" x14ac:dyDescent="0.25">
      <c r="A64" s="85"/>
      <c r="B64" s="57"/>
      <c r="C64" s="13"/>
      <c r="D64" s="58"/>
      <c r="E64" s="58"/>
      <c r="F64" s="59"/>
      <c r="G64" s="59"/>
      <c r="H64" s="60"/>
      <c r="I64" s="60"/>
      <c r="J64" s="60"/>
      <c r="K64" s="60"/>
      <c r="L64" s="60"/>
      <c r="M64" s="60"/>
      <c r="N64" s="61"/>
      <c r="O64" s="62"/>
      <c r="P64" s="62"/>
      <c r="Q64" s="62"/>
      <c r="R64" s="59"/>
      <c r="S64" s="11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</row>
    <row r="65" spans="1:132" s="98" customFormat="1" x14ac:dyDescent="0.25">
      <c r="A65" s="166" t="s">
        <v>93</v>
      </c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8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</row>
    <row r="66" spans="1:132" s="13" customFormat="1" ht="24" x14ac:dyDescent="0.25">
      <c r="A66" s="77" t="s">
        <v>210</v>
      </c>
      <c r="B66" s="38">
        <v>1</v>
      </c>
      <c r="C66" s="77" t="s">
        <v>236</v>
      </c>
      <c r="D66" s="77" t="s">
        <v>144</v>
      </c>
      <c r="E66" s="77" t="s">
        <v>145</v>
      </c>
      <c r="F66" s="77" t="s">
        <v>96</v>
      </c>
      <c r="G66" s="77" t="s">
        <v>126</v>
      </c>
      <c r="H66" s="38">
        <v>8</v>
      </c>
      <c r="I66" s="38">
        <v>8</v>
      </c>
      <c r="J66" s="38">
        <v>0</v>
      </c>
      <c r="K66" s="38">
        <v>0</v>
      </c>
      <c r="L66" s="38">
        <v>0</v>
      </c>
      <c r="M66" s="38">
        <v>0</v>
      </c>
      <c r="N66" s="38">
        <v>4</v>
      </c>
      <c r="O66" s="38" t="s">
        <v>29</v>
      </c>
      <c r="P66" s="38" t="s">
        <v>30</v>
      </c>
      <c r="Q66" s="38" t="s">
        <v>98</v>
      </c>
      <c r="R66" s="38" t="s">
        <v>147</v>
      </c>
      <c r="S66" s="96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</row>
    <row r="67" spans="1:132" x14ac:dyDescent="0.2">
      <c r="A67" s="77" t="s">
        <v>210</v>
      </c>
      <c r="B67" s="38">
        <v>1</v>
      </c>
      <c r="C67" s="77" t="s">
        <v>235</v>
      </c>
      <c r="D67" s="77" t="s">
        <v>103</v>
      </c>
      <c r="E67" s="77" t="s">
        <v>162</v>
      </c>
      <c r="F67" s="77" t="s">
        <v>157</v>
      </c>
      <c r="G67" s="77" t="s">
        <v>156</v>
      </c>
      <c r="H67" s="38">
        <v>12</v>
      </c>
      <c r="I67" s="38">
        <v>8</v>
      </c>
      <c r="J67" s="38">
        <v>0</v>
      </c>
      <c r="K67" s="38">
        <v>0</v>
      </c>
      <c r="L67" s="38">
        <v>0</v>
      </c>
      <c r="M67" s="38">
        <v>0</v>
      </c>
      <c r="N67" s="38">
        <v>4</v>
      </c>
      <c r="O67" s="38" t="s">
        <v>29</v>
      </c>
      <c r="P67" s="38" t="s">
        <v>30</v>
      </c>
      <c r="Q67" s="38" t="s">
        <v>98</v>
      </c>
      <c r="R67" s="38" t="s">
        <v>147</v>
      </c>
      <c r="S67" s="96"/>
      <c r="T67" s="119"/>
      <c r="U67" s="119"/>
      <c r="V67" s="119"/>
    </row>
    <row r="68" spans="1:132" x14ac:dyDescent="0.2">
      <c r="A68" s="162" t="s">
        <v>32</v>
      </c>
      <c r="B68" s="163"/>
      <c r="C68" s="163"/>
      <c r="D68" s="163"/>
      <c r="E68" s="163"/>
      <c r="F68" s="163"/>
      <c r="G68" s="164"/>
      <c r="H68" s="46">
        <f t="shared" ref="H68:N68" si="9">SUM(H66:H67)</f>
        <v>20</v>
      </c>
      <c r="I68" s="46">
        <f t="shared" si="9"/>
        <v>16</v>
      </c>
      <c r="J68" s="46">
        <f t="shared" si="9"/>
        <v>0</v>
      </c>
      <c r="K68" s="89">
        <f t="shared" si="9"/>
        <v>0</v>
      </c>
      <c r="L68" s="89">
        <f t="shared" si="9"/>
        <v>0</v>
      </c>
      <c r="M68" s="89">
        <f t="shared" si="9"/>
        <v>0</v>
      </c>
      <c r="N68" s="89">
        <f t="shared" si="9"/>
        <v>8</v>
      </c>
      <c r="O68" s="89"/>
      <c r="P68" s="89"/>
      <c r="Q68" s="46"/>
      <c r="R68" s="46"/>
      <c r="S68" s="46"/>
      <c r="T68" s="120"/>
      <c r="U68" s="120"/>
      <c r="V68" s="120"/>
    </row>
    <row r="69" spans="1:132" x14ac:dyDescent="0.2">
      <c r="T69" s="121"/>
      <c r="U69" s="122"/>
      <c r="V69" s="122"/>
    </row>
    <row r="70" spans="1:132" x14ac:dyDescent="0.2">
      <c r="T70" s="121"/>
      <c r="U70" s="122"/>
      <c r="V70" s="122"/>
    </row>
    <row r="71" spans="1:132" x14ac:dyDescent="0.2">
      <c r="T71" s="121"/>
      <c r="U71" s="122"/>
      <c r="V71" s="122"/>
    </row>
    <row r="72" spans="1:132" x14ac:dyDescent="0.2">
      <c r="T72" s="121"/>
      <c r="U72" s="122"/>
      <c r="V72" s="122"/>
    </row>
    <row r="73" spans="1:132" x14ac:dyDescent="0.2">
      <c r="T73" s="123"/>
      <c r="U73" s="123"/>
      <c r="V73" s="123"/>
    </row>
    <row r="74" spans="1:132" x14ac:dyDescent="0.2">
      <c r="T74" s="118"/>
      <c r="U74" s="118"/>
      <c r="V74" s="118"/>
    </row>
    <row r="75" spans="1:132" x14ac:dyDescent="0.2">
      <c r="T75" s="118"/>
      <c r="U75" s="118"/>
      <c r="V75" s="118"/>
    </row>
    <row r="76" spans="1:132" x14ac:dyDescent="0.2">
      <c r="T76" s="118"/>
      <c r="U76" s="118"/>
      <c r="V76" s="118"/>
    </row>
  </sheetData>
  <sheetProtection algorithmName="SHA-512" hashValue="n0xsQRxfZ0fgMEIgjNu8tW3AuFialD2L48R7Bf3VSE7LxgDJ3LfGuuLqWqWFOy8NIefwrQ3XQyyCJNvy6MfNqg==" saltValue="bFijxHjMk6IccihUMpPOig==" spinCount="100000" sheet="1" objects="1" scenarios="1" selectLockedCells="1" selectUnlockedCells="1"/>
  <mergeCells count="22">
    <mergeCell ref="A68:G68"/>
    <mergeCell ref="H6:M6"/>
    <mergeCell ref="H5:M5"/>
    <mergeCell ref="A41:G41"/>
    <mergeCell ref="A44:S44"/>
    <mergeCell ref="A45:S45"/>
    <mergeCell ref="A43:S43"/>
    <mergeCell ref="A32:S32"/>
    <mergeCell ref="A33:S33"/>
    <mergeCell ref="A28:G28"/>
    <mergeCell ref="A34:S34"/>
    <mergeCell ref="A63:G63"/>
    <mergeCell ref="A52:G52"/>
    <mergeCell ref="A54:S54"/>
    <mergeCell ref="A55:S55"/>
    <mergeCell ref="A58:G58"/>
    <mergeCell ref="A60:S60"/>
    <mergeCell ref="A65:S65"/>
    <mergeCell ref="A27:G27"/>
    <mergeCell ref="A13:G13"/>
    <mergeCell ref="A20:G20"/>
    <mergeCell ref="A24:G2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Footer>&amp;C&amp;10&amp;P</oddFooter>
  </headerFooter>
  <rowBreaks count="1" manualBreakCount="1">
    <brk id="4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4AF4A-8C08-4AC6-B128-97695BED3268}">
  <dimension ref="A1:F34"/>
  <sheetViews>
    <sheetView view="pageBreakPreview" topLeftCell="A3" zoomScaleNormal="100" zoomScaleSheetLayoutView="100" workbookViewId="0">
      <selection activeCell="A28" sqref="A28"/>
    </sheetView>
  </sheetViews>
  <sheetFormatPr defaultRowHeight="12.75" x14ac:dyDescent="0.2"/>
  <cols>
    <col min="1" max="1" width="109.140625" style="146" customWidth="1"/>
    <col min="2" max="2" width="24.7109375" style="146" customWidth="1"/>
    <col min="3" max="16384" width="9.140625" style="139"/>
  </cols>
  <sheetData>
    <row r="1" spans="1:6" x14ac:dyDescent="0.2">
      <c r="A1" s="136" t="s">
        <v>49</v>
      </c>
      <c r="B1" s="137" t="s">
        <v>50</v>
      </c>
      <c r="C1" s="138"/>
      <c r="D1" s="138"/>
      <c r="E1" s="138"/>
      <c r="F1" s="138"/>
    </row>
    <row r="2" spans="1:6" x14ac:dyDescent="0.2">
      <c r="A2" s="140" t="s">
        <v>238</v>
      </c>
      <c r="B2" s="141" t="s">
        <v>39</v>
      </c>
      <c r="C2" s="138"/>
      <c r="D2" s="138"/>
      <c r="E2" s="138"/>
      <c r="F2" s="138"/>
    </row>
    <row r="3" spans="1:6" x14ac:dyDescent="0.2">
      <c r="A3" s="140"/>
      <c r="B3" s="141"/>
      <c r="C3" s="138"/>
      <c r="D3" s="138"/>
      <c r="E3" s="138"/>
      <c r="F3" s="138"/>
    </row>
    <row r="4" spans="1:6" x14ac:dyDescent="0.2">
      <c r="A4" s="136" t="s">
        <v>51</v>
      </c>
      <c r="B4" s="142"/>
      <c r="C4" s="138"/>
      <c r="D4" s="138"/>
      <c r="E4" s="138"/>
      <c r="F4" s="138"/>
    </row>
    <row r="5" spans="1:6" x14ac:dyDescent="0.2">
      <c r="A5" s="140" t="s">
        <v>239</v>
      </c>
      <c r="B5" s="141" t="s">
        <v>40</v>
      </c>
      <c r="C5" s="138"/>
      <c r="D5" s="138"/>
      <c r="E5" s="138"/>
      <c r="F5" s="138"/>
    </row>
    <row r="6" spans="1:6" x14ac:dyDescent="0.2">
      <c r="A6" s="140" t="s">
        <v>240</v>
      </c>
      <c r="B6" s="141" t="s">
        <v>41</v>
      </c>
      <c r="C6" s="138"/>
      <c r="D6" s="138"/>
      <c r="E6" s="138"/>
      <c r="F6" s="138"/>
    </row>
    <row r="7" spans="1:6" x14ac:dyDescent="0.2">
      <c r="A7" s="140" t="s">
        <v>241</v>
      </c>
      <c r="B7" s="141" t="s">
        <v>52</v>
      </c>
      <c r="C7" s="138"/>
      <c r="D7" s="138"/>
      <c r="E7" s="138"/>
      <c r="F7" s="138"/>
    </row>
    <row r="8" spans="1:6" x14ac:dyDescent="0.2">
      <c r="A8" s="143" t="s">
        <v>242</v>
      </c>
      <c r="B8" s="141" t="s">
        <v>53</v>
      </c>
      <c r="C8" s="144"/>
      <c r="D8" s="138"/>
      <c r="E8" s="138"/>
      <c r="F8" s="138"/>
    </row>
    <row r="9" spans="1:6" x14ac:dyDescent="0.2">
      <c r="A9" s="143" t="s">
        <v>243</v>
      </c>
      <c r="B9" s="141" t="s">
        <v>42</v>
      </c>
      <c r="C9" s="138"/>
      <c r="D9" s="138"/>
      <c r="E9" s="138"/>
      <c r="F9" s="138"/>
    </row>
    <row r="10" spans="1:6" x14ac:dyDescent="0.2">
      <c r="A10" s="143" t="s">
        <v>54</v>
      </c>
      <c r="B10" s="141" t="s">
        <v>55</v>
      </c>
      <c r="C10" s="138"/>
      <c r="D10" s="138"/>
      <c r="E10" s="138"/>
      <c r="F10" s="138"/>
    </row>
    <row r="11" spans="1:6" x14ac:dyDescent="0.2">
      <c r="A11" s="140"/>
      <c r="B11" s="141"/>
      <c r="C11" s="138"/>
      <c r="D11" s="138"/>
      <c r="E11" s="138"/>
      <c r="F11" s="138"/>
    </row>
    <row r="12" spans="1:6" x14ac:dyDescent="0.2">
      <c r="A12" s="140" t="s">
        <v>56</v>
      </c>
      <c r="B12" s="141"/>
      <c r="C12" s="138"/>
      <c r="D12" s="138"/>
      <c r="E12" s="138"/>
      <c r="F12" s="138"/>
    </row>
    <row r="13" spans="1:6" x14ac:dyDescent="0.2">
      <c r="A13" s="140"/>
      <c r="B13" s="141"/>
      <c r="C13" s="138"/>
      <c r="D13" s="138"/>
      <c r="E13" s="138"/>
      <c r="F13" s="138"/>
    </row>
    <row r="14" spans="1:6" x14ac:dyDescent="0.2">
      <c r="A14" s="136" t="s">
        <v>57</v>
      </c>
      <c r="B14" s="142"/>
      <c r="C14" s="138"/>
      <c r="D14" s="138"/>
      <c r="E14" s="138"/>
      <c r="F14" s="138"/>
    </row>
    <row r="15" spans="1:6" x14ac:dyDescent="0.2">
      <c r="A15" s="140" t="s">
        <v>244</v>
      </c>
      <c r="B15" s="141"/>
      <c r="C15" s="138"/>
      <c r="D15" s="138"/>
      <c r="E15" s="138"/>
      <c r="F15" s="138"/>
    </row>
    <row r="16" spans="1:6" x14ac:dyDescent="0.2">
      <c r="A16" s="145" t="s">
        <v>245</v>
      </c>
      <c r="B16" s="141" t="s">
        <v>58</v>
      </c>
      <c r="C16" s="138"/>
      <c r="D16" s="138"/>
      <c r="E16" s="138"/>
      <c r="F16" s="138"/>
    </row>
    <row r="17" spans="1:6" x14ac:dyDescent="0.2">
      <c r="A17" s="145" t="s">
        <v>246</v>
      </c>
      <c r="B17" s="141" t="s">
        <v>59</v>
      </c>
      <c r="C17" s="138"/>
      <c r="D17" s="138"/>
      <c r="E17" s="138"/>
      <c r="F17" s="138"/>
    </row>
    <row r="18" spans="1:6" x14ac:dyDescent="0.2">
      <c r="A18" s="143" t="s">
        <v>247</v>
      </c>
      <c r="B18" s="141" t="s">
        <v>60</v>
      </c>
      <c r="C18" s="144"/>
      <c r="D18" s="138"/>
      <c r="E18" s="138"/>
      <c r="F18" s="138"/>
    </row>
    <row r="19" spans="1:6" x14ac:dyDescent="0.2">
      <c r="A19" s="145" t="s">
        <v>248</v>
      </c>
      <c r="B19" s="141" t="s">
        <v>61</v>
      </c>
      <c r="C19" s="144"/>
      <c r="D19" s="138"/>
      <c r="E19" s="138"/>
      <c r="F19" s="138"/>
    </row>
    <row r="20" spans="1:6" x14ac:dyDescent="0.2">
      <c r="A20" s="145" t="s">
        <v>249</v>
      </c>
      <c r="B20" s="141" t="s">
        <v>62</v>
      </c>
      <c r="C20" s="138"/>
      <c r="D20" s="138"/>
      <c r="E20" s="138"/>
      <c r="F20" s="138"/>
    </row>
    <row r="21" spans="1:6" x14ac:dyDescent="0.2">
      <c r="A21" s="143" t="s">
        <v>250</v>
      </c>
      <c r="B21" s="141" t="s">
        <v>63</v>
      </c>
      <c r="C21" s="144"/>
      <c r="D21" s="138"/>
      <c r="E21" s="138"/>
      <c r="F21" s="138"/>
    </row>
    <row r="22" spans="1:6" x14ac:dyDescent="0.2">
      <c r="A22" s="145" t="s">
        <v>251</v>
      </c>
      <c r="B22" s="141" t="s">
        <v>64</v>
      </c>
      <c r="C22" s="144"/>
      <c r="D22" s="138"/>
      <c r="E22" s="138"/>
      <c r="F22" s="138"/>
    </row>
    <row r="23" spans="1:6" x14ac:dyDescent="0.2">
      <c r="A23" s="145" t="s">
        <v>252</v>
      </c>
      <c r="B23" s="141" t="s">
        <v>65</v>
      </c>
      <c r="C23" s="138"/>
      <c r="D23" s="138"/>
      <c r="E23" s="138"/>
      <c r="F23" s="138"/>
    </row>
    <row r="24" spans="1:6" x14ac:dyDescent="0.2">
      <c r="A24" s="145" t="s">
        <v>253</v>
      </c>
      <c r="B24" s="141" t="s">
        <v>66</v>
      </c>
      <c r="C24" s="138"/>
      <c r="D24" s="138"/>
      <c r="E24" s="138"/>
      <c r="F24" s="138"/>
    </row>
    <row r="25" spans="1:6" x14ac:dyDescent="0.2">
      <c r="A25" s="140"/>
      <c r="B25" s="141"/>
      <c r="C25" s="138"/>
      <c r="D25" s="138"/>
      <c r="E25" s="138"/>
      <c r="F25" s="138"/>
    </row>
    <row r="26" spans="1:6" x14ac:dyDescent="0.2">
      <c r="A26" s="136" t="s">
        <v>67</v>
      </c>
      <c r="B26" s="137"/>
      <c r="C26" s="138"/>
      <c r="D26" s="138"/>
      <c r="E26" s="138"/>
      <c r="F26" s="138"/>
    </row>
    <row r="27" spans="1:6" x14ac:dyDescent="0.2">
      <c r="A27" s="140" t="s">
        <v>254</v>
      </c>
      <c r="B27" s="141"/>
      <c r="C27" s="138"/>
      <c r="D27" s="138"/>
      <c r="E27" s="138"/>
      <c r="F27" s="138"/>
    </row>
    <row r="28" spans="1:6" x14ac:dyDescent="0.2">
      <c r="A28" s="145" t="s">
        <v>255</v>
      </c>
      <c r="B28" s="141" t="s">
        <v>44</v>
      </c>
      <c r="C28" s="138"/>
      <c r="D28" s="138"/>
      <c r="E28" s="138"/>
      <c r="F28" s="138"/>
    </row>
    <row r="29" spans="1:6" x14ac:dyDescent="0.2">
      <c r="A29" s="143" t="s">
        <v>256</v>
      </c>
      <c r="B29" s="141" t="s">
        <v>68</v>
      </c>
      <c r="C29" s="138"/>
      <c r="D29" s="138"/>
      <c r="E29" s="138"/>
      <c r="F29" s="138"/>
    </row>
    <row r="30" spans="1:6" ht="25.5" x14ac:dyDescent="0.2">
      <c r="A30" s="143" t="s">
        <v>257</v>
      </c>
      <c r="B30" s="141" t="s">
        <v>69</v>
      </c>
      <c r="C30" s="138"/>
      <c r="D30" s="138"/>
      <c r="E30" s="138"/>
      <c r="F30" s="138"/>
    </row>
    <row r="31" spans="1:6" ht="25.5" x14ac:dyDescent="0.2">
      <c r="A31" s="143" t="s">
        <v>258</v>
      </c>
      <c r="B31" s="141" t="s">
        <v>70</v>
      </c>
      <c r="C31" s="138"/>
      <c r="D31" s="138"/>
      <c r="E31" s="138"/>
      <c r="F31" s="138"/>
    </row>
    <row r="32" spans="1:6" x14ac:dyDescent="0.2">
      <c r="A32" s="140"/>
      <c r="B32" s="141"/>
      <c r="C32" s="138"/>
      <c r="D32" s="138"/>
      <c r="E32" s="138"/>
      <c r="F32" s="138"/>
    </row>
    <row r="33" spans="1:6" x14ac:dyDescent="0.2">
      <c r="A33" s="143" t="s">
        <v>259</v>
      </c>
      <c r="B33" s="141" t="s">
        <v>43</v>
      </c>
      <c r="C33" s="138"/>
      <c r="D33" s="138"/>
      <c r="E33" s="138"/>
      <c r="F33" s="138"/>
    </row>
    <row r="34" spans="1:6" x14ac:dyDescent="0.2">
      <c r="A34" s="140"/>
      <c r="B34" s="140"/>
      <c r="C34" s="138"/>
      <c r="D34" s="138"/>
      <c r="E34" s="138"/>
      <c r="F34" s="138"/>
    </row>
  </sheetData>
  <pageMargins left="0.7" right="0.7" top="0.75" bottom="0.75" header="0.3" footer="0.3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06ACC3C6941734B8B13E2B0C1CE65ED" ma:contentTypeVersion="2" ma:contentTypeDescription="Új dokumentum létrehozása." ma:contentTypeScope="" ma:versionID="7ea60ba2999307b7b14803a59788fdb4">
  <xsd:schema xmlns:xsd="http://www.w3.org/2001/XMLSchema" xmlns:xs="http://www.w3.org/2001/XMLSchema" xmlns:p="http://schemas.microsoft.com/office/2006/metadata/properties" xmlns:ns2="30a96657-2d72-4d2c-a92d-7178da479071" targetNamespace="http://schemas.microsoft.com/office/2006/metadata/properties" ma:root="true" ma:fieldsID="ea353661b324b2decbc46903c0c1b828" ns2:_="">
    <xsd:import namespace="30a96657-2d72-4d2c-a92d-7178da4790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96657-2d72-4d2c-a92d-7178da4790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DED8F7-325E-404F-953D-37565ED257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B35F9F-5D77-423E-AB78-F53498A397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a96657-2d72-4d2c-a92d-7178da4790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25AB35-6D55-45F7-BEF2-3AB391867532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30a96657-2d72-4d2c-a92d-7178da479071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Szalai Ferenc</cp:lastModifiedBy>
  <cp:revision/>
  <cp:lastPrinted>2021-04-22T08:10:40Z</cp:lastPrinted>
  <dcterms:created xsi:type="dcterms:W3CDTF">2017-08-27T22:25:18Z</dcterms:created>
  <dcterms:modified xsi:type="dcterms:W3CDTF">2021-08-31T22:30:36Z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0x010100106ACC3C6941734B8B13E2B0C1CE65ED</vt:lpwstr>
  </property>
</Properties>
</file>