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3AD3E87-32AB-467E-9FA7-FA0387F1EBD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Nappali angol" sheetId="3" r:id="rId2"/>
    <sheet name="Levelező" sheetId="5" r:id="rId3"/>
    <sheet name="Rövidítések" sheetId="9" r:id="rId4"/>
  </sheets>
  <definedNames>
    <definedName name="_xlnm.Print_Titles" localSheetId="2">Levelező!$5:$7</definedName>
    <definedName name="_xlnm.Print_Titles" localSheetId="0">Nappali!$5:$7</definedName>
    <definedName name="_xlnm.Print_Titles" localSheetId="1">'Nappali angol'!$5:$7</definedName>
    <definedName name="_xlnm.Print_Area" localSheetId="2">Levelező!$A$1:$S$88</definedName>
    <definedName name="_xlnm.Print_Area" localSheetId="0">Nappali!$A$1:$V$88</definedName>
    <definedName name="_xlnm.Print_Area" localSheetId="1">'Nappali angol'!$A$1:$V$88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B6" i="5"/>
  <c r="A87" i="5" l="1"/>
  <c r="A88" i="5"/>
  <c r="A86" i="5"/>
  <c r="N29" i="4"/>
  <c r="O29" i="4"/>
  <c r="P29" i="4"/>
  <c r="Q29" i="4"/>
  <c r="K33" i="4" l="1"/>
  <c r="L33" i="4"/>
  <c r="M33" i="4"/>
  <c r="K13" i="4"/>
  <c r="L13" i="4"/>
  <c r="M13" i="4"/>
  <c r="K67" i="4" l="1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72" i="4"/>
  <c r="L72" i="4"/>
  <c r="M72" i="4"/>
  <c r="L66" i="4"/>
  <c r="M66" i="4"/>
  <c r="M56" i="4"/>
  <c r="M57" i="4"/>
  <c r="M58" i="4"/>
  <c r="M59" i="4"/>
  <c r="M60" i="4"/>
  <c r="M61" i="4"/>
  <c r="I62" i="4"/>
  <c r="J62" i="4"/>
  <c r="N62" i="4"/>
  <c r="O62" i="4"/>
  <c r="P62" i="4"/>
  <c r="Q62" i="4"/>
  <c r="H62" i="4"/>
  <c r="M45" i="4"/>
  <c r="M46" i="4"/>
  <c r="M47" i="4"/>
  <c r="M48" i="4"/>
  <c r="M49" i="4"/>
  <c r="M50" i="4"/>
  <c r="M44" i="4"/>
  <c r="I51" i="4"/>
  <c r="J51" i="4"/>
  <c r="N51" i="4"/>
  <c r="O51" i="4"/>
  <c r="P51" i="4"/>
  <c r="Q51" i="4"/>
  <c r="H51" i="4"/>
  <c r="M51" i="4" l="1"/>
  <c r="K66" i="4"/>
  <c r="H32" i="4" l="1"/>
  <c r="I32" i="4"/>
  <c r="J32" i="4"/>
  <c r="J31" i="4"/>
  <c r="I31" i="4"/>
  <c r="H31" i="4"/>
  <c r="H26" i="4"/>
  <c r="I26" i="4"/>
  <c r="J26" i="4"/>
  <c r="H27" i="4"/>
  <c r="I27" i="4"/>
  <c r="J27" i="4"/>
  <c r="I25" i="4"/>
  <c r="L25" i="4" s="1"/>
  <c r="J25" i="4"/>
  <c r="H25" i="4"/>
  <c r="I21" i="4"/>
  <c r="J21" i="4"/>
  <c r="J20" i="4"/>
  <c r="H21" i="4"/>
  <c r="I20" i="4"/>
  <c r="H20" i="4"/>
  <c r="K31" i="4"/>
  <c r="M31" i="4"/>
  <c r="M30" i="4"/>
  <c r="L30" i="4"/>
  <c r="K30" i="4"/>
  <c r="K24" i="4"/>
  <c r="L24" i="4"/>
  <c r="M24" i="4"/>
  <c r="L26" i="4"/>
  <c r="M27" i="4"/>
  <c r="M23" i="4"/>
  <c r="L23" i="4"/>
  <c r="K23" i="4"/>
  <c r="L21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15" i="4"/>
  <c r="L15" i="4"/>
  <c r="K15" i="4"/>
  <c r="I73" i="4"/>
  <c r="J73" i="4"/>
  <c r="K73" i="4"/>
  <c r="L73" i="4"/>
  <c r="M73" i="4"/>
  <c r="N73" i="4"/>
  <c r="O73" i="4"/>
  <c r="P73" i="4"/>
  <c r="Q73" i="4"/>
  <c r="H73" i="4"/>
  <c r="N22" i="4"/>
  <c r="O22" i="4"/>
  <c r="P22" i="4"/>
  <c r="Q22" i="4"/>
  <c r="M55" i="4"/>
  <c r="K32" i="4" l="1"/>
  <c r="J22" i="4"/>
  <c r="L32" i="4"/>
  <c r="I22" i="4"/>
  <c r="L22" i="4"/>
  <c r="H22" i="4"/>
  <c r="M21" i="4"/>
  <c r="L31" i="4"/>
  <c r="M20" i="4"/>
  <c r="H29" i="4"/>
  <c r="J29" i="4"/>
  <c r="I29" i="4"/>
  <c r="M62" i="4"/>
  <c r="K25" i="4"/>
  <c r="K26" i="4"/>
  <c r="K21" i="4"/>
  <c r="K22" i="4" s="1"/>
  <c r="M25" i="4"/>
  <c r="K27" i="4"/>
  <c r="L27" i="4"/>
  <c r="M26" i="4"/>
  <c r="M32" i="4"/>
  <c r="H36" i="4"/>
  <c r="M22" i="4" l="1"/>
  <c r="K29" i="4"/>
  <c r="M29" i="4"/>
  <c r="L29" i="4"/>
  <c r="I84" i="4" l="1"/>
  <c r="J84" i="4"/>
  <c r="M84" i="4"/>
  <c r="N84" i="4"/>
  <c r="O84" i="4"/>
  <c r="P84" i="4"/>
  <c r="Q84" i="4"/>
  <c r="H84" i="4"/>
  <c r="K78" i="4"/>
  <c r="L78" i="4"/>
  <c r="K79" i="4"/>
  <c r="L79" i="4"/>
  <c r="K80" i="4"/>
  <c r="L80" i="4"/>
  <c r="K81" i="4"/>
  <c r="L81" i="4"/>
  <c r="K82" i="4"/>
  <c r="L82" i="4"/>
  <c r="K83" i="4"/>
  <c r="L83" i="4"/>
  <c r="L77" i="4"/>
  <c r="K77" i="4"/>
  <c r="K84" i="4" l="1"/>
  <c r="L84" i="4"/>
  <c r="K56" i="4" l="1"/>
  <c r="L56" i="4"/>
  <c r="K57" i="4"/>
  <c r="L57" i="4"/>
  <c r="K58" i="4"/>
  <c r="L58" i="4"/>
  <c r="K59" i="4"/>
  <c r="L59" i="4"/>
  <c r="K60" i="4"/>
  <c r="L60" i="4"/>
  <c r="K61" i="4"/>
  <c r="L61" i="4"/>
  <c r="L55" i="4"/>
  <c r="K55" i="4"/>
  <c r="K62" i="4" l="1"/>
  <c r="L62" i="4"/>
  <c r="N84" i="5"/>
  <c r="M84" i="5"/>
  <c r="L84" i="5"/>
  <c r="K84" i="5"/>
  <c r="J84" i="5"/>
  <c r="I84" i="5"/>
  <c r="H84" i="5"/>
  <c r="N73" i="5"/>
  <c r="M73" i="5"/>
  <c r="L73" i="5"/>
  <c r="K73" i="5"/>
  <c r="J73" i="5"/>
  <c r="I73" i="5"/>
  <c r="H73" i="5"/>
  <c r="I36" i="4"/>
  <c r="J36" i="4"/>
  <c r="M36" i="4"/>
  <c r="N36" i="4"/>
  <c r="O36" i="4"/>
  <c r="P36" i="4"/>
  <c r="Q36" i="4"/>
  <c r="L50" i="4"/>
  <c r="K50" i="4"/>
  <c r="K9" i="4"/>
  <c r="L9" i="4"/>
  <c r="K10" i="4"/>
  <c r="L10" i="4"/>
  <c r="K11" i="4"/>
  <c r="L11" i="4"/>
  <c r="K12" i="4"/>
  <c r="L12" i="4"/>
  <c r="K45" i="4"/>
  <c r="L45" i="4"/>
  <c r="L51" i="5" l="1"/>
  <c r="H37" i="4" l="1"/>
  <c r="I14" i="4"/>
  <c r="J14" i="4"/>
  <c r="N14" i="4"/>
  <c r="O14" i="4"/>
  <c r="P14" i="4"/>
  <c r="Q14" i="4"/>
  <c r="Q37" i="4" s="1"/>
  <c r="A39" i="5" l="1"/>
  <c r="A38" i="5"/>
  <c r="N22" i="5" l="1"/>
  <c r="L49" i="4"/>
  <c r="K49" i="4"/>
  <c r="L48" i="4"/>
  <c r="K48" i="4"/>
  <c r="L47" i="4"/>
  <c r="K47" i="4"/>
  <c r="L46" i="4"/>
  <c r="K46" i="4"/>
  <c r="L44" i="4"/>
  <c r="K44" i="4"/>
  <c r="K51" i="4" l="1"/>
  <c r="L51" i="4"/>
  <c r="K36" i="4"/>
  <c r="L36" i="4"/>
  <c r="M12" i="4"/>
  <c r="M11" i="4"/>
  <c r="M10" i="4"/>
  <c r="M9" i="4"/>
  <c r="M14" i="4" l="1"/>
  <c r="L14" i="4" l="1"/>
  <c r="K14" i="4"/>
  <c r="N62" i="5" l="1"/>
  <c r="M62" i="5"/>
  <c r="L62" i="5"/>
  <c r="K62" i="5"/>
  <c r="J62" i="5"/>
  <c r="I62" i="5"/>
  <c r="H62" i="5"/>
  <c r="M51" i="5"/>
  <c r="N51" i="5"/>
  <c r="K51" i="5"/>
  <c r="J51" i="5"/>
  <c r="I51" i="5"/>
  <c r="H51" i="5"/>
  <c r="Q73" i="3"/>
  <c r="P73" i="3"/>
  <c r="O73" i="3"/>
  <c r="N73" i="3"/>
  <c r="M73" i="3"/>
  <c r="L73" i="3"/>
  <c r="K73" i="3"/>
  <c r="J73" i="3"/>
  <c r="I73" i="3"/>
  <c r="H73" i="3"/>
  <c r="Q84" i="3"/>
  <c r="P84" i="3"/>
  <c r="O84" i="3"/>
  <c r="N84" i="3"/>
  <c r="M84" i="3"/>
  <c r="L84" i="3"/>
  <c r="K84" i="3"/>
  <c r="J84" i="3"/>
  <c r="I84" i="3"/>
  <c r="H84" i="3"/>
  <c r="Q62" i="3"/>
  <c r="P62" i="3"/>
  <c r="O62" i="3"/>
  <c r="N62" i="3"/>
  <c r="M62" i="3"/>
  <c r="L62" i="3"/>
  <c r="K62" i="3"/>
  <c r="J62" i="3"/>
  <c r="I62" i="3"/>
  <c r="H62" i="3"/>
  <c r="Q51" i="3"/>
  <c r="P51" i="3"/>
  <c r="O51" i="3"/>
  <c r="N51" i="3"/>
  <c r="M51" i="3"/>
  <c r="L51" i="3"/>
  <c r="K51" i="3"/>
  <c r="J51" i="3"/>
  <c r="I51" i="3"/>
  <c r="H51" i="3"/>
  <c r="M36" i="5" l="1"/>
  <c r="N36" i="5"/>
  <c r="M29" i="5"/>
  <c r="N29" i="5"/>
  <c r="M22" i="5"/>
  <c r="M14" i="5"/>
  <c r="N14" i="5"/>
  <c r="N36" i="3"/>
  <c r="O36" i="3"/>
  <c r="P36" i="3"/>
  <c r="Q36" i="3"/>
  <c r="N29" i="3"/>
  <c r="O29" i="3"/>
  <c r="P29" i="3"/>
  <c r="Q29" i="3"/>
  <c r="N22" i="3"/>
  <c r="O22" i="3"/>
  <c r="P22" i="3"/>
  <c r="Q22" i="3"/>
  <c r="N14" i="3"/>
  <c r="O14" i="3"/>
  <c r="P14" i="3"/>
  <c r="Q14" i="3"/>
  <c r="Q37" i="3" s="1"/>
  <c r="O37" i="3" l="1"/>
  <c r="P37" i="3"/>
  <c r="N37" i="3"/>
  <c r="N37" i="5"/>
  <c r="M37" i="5"/>
  <c r="P37" i="4"/>
  <c r="K37" i="4"/>
  <c r="L37" i="4"/>
  <c r="M37" i="4" l="1"/>
  <c r="N37" i="4"/>
  <c r="K36" i="3"/>
  <c r="L36" i="3"/>
  <c r="M36" i="3"/>
  <c r="K29" i="3"/>
  <c r="L29" i="3"/>
  <c r="M29" i="3"/>
  <c r="K22" i="3"/>
  <c r="L22" i="3"/>
  <c r="M22" i="3"/>
  <c r="K14" i="3"/>
  <c r="L14" i="3"/>
  <c r="M14" i="3"/>
  <c r="K37" i="3" l="1"/>
  <c r="M37" i="3"/>
  <c r="L37" i="3"/>
  <c r="K36" i="5"/>
  <c r="K29" i="5"/>
  <c r="K22" i="5"/>
  <c r="K14" i="5"/>
  <c r="K37" i="5" l="1"/>
  <c r="O37" i="4"/>
  <c r="I36" i="5"/>
  <c r="J36" i="5"/>
  <c r="L36" i="5"/>
  <c r="H36" i="5"/>
  <c r="I29" i="5"/>
  <c r="J29" i="5"/>
  <c r="L29" i="5"/>
  <c r="H29" i="5"/>
  <c r="I22" i="5"/>
  <c r="J22" i="5"/>
  <c r="L22" i="5"/>
  <c r="H22" i="5"/>
  <c r="I14" i="5"/>
  <c r="J14" i="5"/>
  <c r="L14" i="5"/>
  <c r="H14" i="5"/>
  <c r="L37" i="5" l="1"/>
  <c r="J37" i="5"/>
  <c r="I37" i="5"/>
  <c r="H37" i="5"/>
  <c r="I36" i="3"/>
  <c r="J36" i="3"/>
  <c r="H36" i="3"/>
  <c r="I29" i="3"/>
  <c r="J29" i="3"/>
  <c r="H29" i="3"/>
  <c r="I22" i="3"/>
  <c r="J22" i="3"/>
  <c r="H22" i="3"/>
  <c r="I14" i="3"/>
  <c r="J14" i="3"/>
  <c r="H14" i="3"/>
  <c r="H37" i="3" l="1"/>
  <c r="J37" i="3"/>
  <c r="I37" i="3"/>
  <c r="J37" i="4" l="1"/>
  <c r="I37" i="4"/>
</calcChain>
</file>

<file path=xl/sharedStrings.xml><?xml version="1.0" encoding="utf-8"?>
<sst xmlns="http://schemas.openxmlformats.org/spreadsheetml/2006/main" count="1769" uniqueCount="399">
  <si>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</si>
  <si>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</si>
  <si>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</si>
  <si>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</si>
  <si>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</si>
  <si>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</si>
  <si>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</si>
  <si>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</si>
  <si>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</si>
  <si>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</si>
  <si>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</si>
  <si>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</si>
  <si>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</si>
  <si>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</si>
  <si>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</si>
  <si>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</si>
  <si>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</si>
  <si>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</si>
  <si>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</si>
  <si>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</si>
  <si>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</si>
  <si>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</si>
  <si>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</si>
  <si>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</si>
  <si>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</si>
  <si>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</si>
  <si>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SPECIALIZÁCIÓK TÁRGYAI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</si>
  <si>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</si>
  <si>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</si>
  <si>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</si>
  <si>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</si>
  <si>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</si>
  <si>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</si>
  <si>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</si>
  <si>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</si>
  <si>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</si>
  <si>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</si>
  <si>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</si>
  <si>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</si>
  <si>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</si>
  <si>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</si>
  <si>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</si>
  <si>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</si>
  <si>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</si>
  <si>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</si>
  <si>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ALTOGETHER:</t>
  </si>
  <si>
    <t>Levelező munkarend</t>
  </si>
  <si>
    <t>Lab</t>
  </si>
  <si>
    <t>Altogether:</t>
  </si>
  <si>
    <t>Obligatory</t>
  </si>
  <si>
    <t>Optional</t>
  </si>
  <si>
    <t>Elective</t>
  </si>
  <si>
    <t>SPECIALISATIONS</t>
  </si>
  <si>
    <t>ÖSSSZESEN: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</si>
  <si>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</si>
  <si>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</si>
  <si>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</si>
  <si>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</si>
  <si>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</si>
  <si>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</si>
  <si>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</si>
  <si>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</si>
  <si>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</si>
  <si>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</si>
  <si>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</si>
  <si>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</si>
  <si>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</si>
  <si>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</si>
  <si>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</si>
  <si>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</si>
  <si>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</si>
  <si>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</si>
  <si>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</si>
  <si>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</si>
  <si>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</si>
  <si>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</si>
  <si>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</si>
  <si>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</si>
  <si>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</si>
  <si>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</si>
  <si>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</si>
  <si>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</si>
  <si>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</si>
  <si>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</si>
  <si>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</si>
  <si>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</si>
  <si>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</si>
  <si>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</si>
  <si>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</si>
  <si>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Institute of Horticulture</t>
  </si>
  <si>
    <t>Coordinator:</t>
  </si>
  <si>
    <t>Valid:</t>
  </si>
  <si>
    <t>From academic year 2021/2022.</t>
  </si>
  <si>
    <t>Műszaki Intézet</t>
  </si>
  <si>
    <t xml:space="preserve">2021/2022. tanév öszi félévtől érvényes felmenő rendszerben </t>
  </si>
  <si>
    <t>Gépészmérnök mesterképzési szak (MSc) (nappali munkarend)</t>
  </si>
  <si>
    <t>Műszaki hő- és áramlástan</t>
  </si>
  <si>
    <t>Mérnöki tervezés és fejlesztés</t>
  </si>
  <si>
    <t>Rugalmasságtan</t>
  </si>
  <si>
    <t>Lengéstan</t>
  </si>
  <si>
    <t>Műszaki fejlesztő specializáció</t>
  </si>
  <si>
    <t>Komplex mérnöki tevékenység</t>
  </si>
  <si>
    <t>Mérnöki etika</t>
  </si>
  <si>
    <t>Rendszertechnika</t>
  </si>
  <si>
    <t>Számítógépes szimuláció</t>
  </si>
  <si>
    <t>Vállalkozási Ismeretek</t>
  </si>
  <si>
    <t>Gépészeti automatizálás (Mechatronikai rendszerek)</t>
  </si>
  <si>
    <t>Adatmérnöki ismeretek</t>
  </si>
  <si>
    <t>Szakmai gyakorlat</t>
  </si>
  <si>
    <t>Gépészeti mechatronika specializáció</t>
  </si>
  <si>
    <t>Gépészmérnök mesterképzési szak (MSc) (levelező munkarend)</t>
  </si>
  <si>
    <t>Arányos hidraulikus és pneumatikus irányítás</t>
  </si>
  <si>
    <t xml:space="preserve">Beágyazott rendszerek </t>
  </si>
  <si>
    <t>Lágymányosi Attila</t>
  </si>
  <si>
    <t>Gyártási rendszerek</t>
  </si>
  <si>
    <t>Műszaki felületek technológiái</t>
  </si>
  <si>
    <t xml:space="preserve">Különleges gyártástechnológiák </t>
  </si>
  <si>
    <t>Additív technológiák</t>
  </si>
  <si>
    <t>Projekt feladat</t>
  </si>
  <si>
    <t>CNC folyamatok</t>
  </si>
  <si>
    <t xml:space="preserve">Ipari folyamatok specializáció </t>
  </si>
  <si>
    <t>Sebestyén Zoltán</t>
  </si>
  <si>
    <t>Gergely Zoltán</t>
  </si>
  <si>
    <t>Daróczi Miklós</t>
  </si>
  <si>
    <t>Szabó István</t>
  </si>
  <si>
    <t>Oldal István</t>
  </si>
  <si>
    <t>Kurják Zoltán</t>
  </si>
  <si>
    <t xml:space="preserve">Zsidai László </t>
  </si>
  <si>
    <t>Keppler István</t>
  </si>
  <si>
    <t>Szakál Zoltán</t>
  </si>
  <si>
    <t>Buzás János</t>
  </si>
  <si>
    <t>Peszeki Zoltán</t>
  </si>
  <si>
    <t>Kátai László</t>
  </si>
  <si>
    <t>CNC gépek számítógépes programozása</t>
  </si>
  <si>
    <t>Gépek funkcionális biztonsága</t>
  </si>
  <si>
    <t>Járművek irányítórendszerei</t>
  </si>
  <si>
    <t>Járműtechnológia</t>
  </si>
  <si>
    <t>Elektromechanika</t>
  </si>
  <si>
    <t>Hő- és anyagtranszport folyamatok</t>
  </si>
  <si>
    <t>Programozható vezérlők</t>
  </si>
  <si>
    <t>Hajtó és kenőanyagok</t>
  </si>
  <si>
    <t>Mezei Tibor</t>
  </si>
  <si>
    <t>nem</t>
  </si>
  <si>
    <t xml:space="preserve">Kurják Zoltán </t>
  </si>
  <si>
    <t>Kiss Péter</t>
  </si>
  <si>
    <t>Pillinger György</t>
  </si>
  <si>
    <t>* a Műszaki fejlesztő specializáció esetében</t>
  </si>
  <si>
    <t>Gödöllő (SZI)</t>
  </si>
  <si>
    <t>Projekt feladat 2. (fejlesztés)</t>
  </si>
  <si>
    <t>Zsidai László</t>
  </si>
  <si>
    <t>Specializáció-felelős: Kiss Péter</t>
  </si>
  <si>
    <t>Kalácska Gábor</t>
  </si>
  <si>
    <t>Kári-Horváth Attila</t>
  </si>
  <si>
    <t>Keresztes Róbert</t>
  </si>
  <si>
    <t>Villamosságtan és méréselmélet</t>
  </si>
  <si>
    <t>Electrical Engineering and Measurement Science</t>
  </si>
  <si>
    <t>TBFBPT</t>
  </si>
  <si>
    <t>C9DMU1</t>
  </si>
  <si>
    <t>Műszaki folyamatok és járműrendszerek specializáció</t>
  </si>
  <si>
    <t>Vehicle Control Systems</t>
  </si>
  <si>
    <t>Vehicle Technology</t>
  </si>
  <si>
    <t>L5YZV4</t>
  </si>
  <si>
    <t>Electromechanics</t>
  </si>
  <si>
    <t>Heat and Mass Transport</t>
  </si>
  <si>
    <t>Programmable Controllers</t>
  </si>
  <si>
    <t>Project Work</t>
  </si>
  <si>
    <t>FJZ562</t>
  </si>
  <si>
    <t>Fuels and Lubricants</t>
  </si>
  <si>
    <t>FUQMFM</t>
  </si>
  <si>
    <t>OPJ7I2</t>
  </si>
  <si>
    <t>Elasticity</t>
  </si>
  <si>
    <t>AEJMCY</t>
  </si>
  <si>
    <t>Optional ("C") subject</t>
  </si>
  <si>
    <t>E7NGGB</t>
  </si>
  <si>
    <t>XTPRC2</t>
  </si>
  <si>
    <t>Bártfai Zoltán</t>
  </si>
  <si>
    <t>Keresztes Róbert Zsolt</t>
  </si>
  <si>
    <t xml:space="preserve">Földi László </t>
  </si>
  <si>
    <t>Mayerné Sárközi Eszter</t>
  </si>
  <si>
    <t>HO3ZI6</t>
  </si>
  <si>
    <t>MW414V</t>
  </si>
  <si>
    <t>CMHPZB</t>
  </si>
  <si>
    <t>Mechatronics design project</t>
  </si>
  <si>
    <t>OU8FO9</t>
  </si>
  <si>
    <t>Programozási technikák</t>
  </si>
  <si>
    <t>Krenedits Sándor</t>
  </si>
  <si>
    <t>ZH31N2</t>
  </si>
  <si>
    <t>Advanced Engineering Economics</t>
  </si>
  <si>
    <t>I42CH5</t>
  </si>
  <si>
    <t>Advanced Mathematics for Engineers</t>
  </si>
  <si>
    <t>OTWX13</t>
  </si>
  <si>
    <t>EIURDH</t>
  </si>
  <si>
    <t>Computer Simulation</t>
  </si>
  <si>
    <t>Specialisation Subject</t>
  </si>
  <si>
    <t>Enterprise Management</t>
  </si>
  <si>
    <t>PHW3X9</t>
  </si>
  <si>
    <t>Diplomamunka készítés 2.</t>
  </si>
  <si>
    <t>Diplomamunka készítés 1.</t>
  </si>
  <si>
    <t>Vocational Practice</t>
  </si>
  <si>
    <t xml:space="preserve">Gépészeti automatizálás </t>
  </si>
  <si>
    <t>Systems Engineering</t>
  </si>
  <si>
    <t>RKUWOV</t>
  </si>
  <si>
    <t>Q9AT29</t>
  </si>
  <si>
    <t>Programing of CNC Machines</t>
  </si>
  <si>
    <t>Proportional Hydraulics and Pneumatics</t>
  </si>
  <si>
    <t>Programming Techniques</t>
  </si>
  <si>
    <t>Functional Safety of Machines</t>
  </si>
  <si>
    <t>Embedded Systems</t>
  </si>
  <si>
    <t>Process Control</t>
  </si>
  <si>
    <t>Engineering Automation</t>
  </si>
  <si>
    <t>GEQDG3</t>
  </si>
  <si>
    <t>XR0UJ4</t>
  </si>
  <si>
    <t>Thermodynamics and Fluid Mechanics</t>
  </si>
  <si>
    <t>Engineering Desing and Development</t>
  </si>
  <si>
    <t>Manufacturing System</t>
  </si>
  <si>
    <t>Mechanical Vibrations</t>
  </si>
  <si>
    <t>Engineering Materials</t>
  </si>
  <si>
    <t>Data Engineering</t>
  </si>
  <si>
    <t>Optional ("C") Subject</t>
  </si>
  <si>
    <t>Complex Engineering Activity</t>
  </si>
  <si>
    <t>Modeling With Computer</t>
  </si>
  <si>
    <t>Technology of Engineering Surfaces</t>
  </si>
  <si>
    <t>Non-conventional Technologies</t>
  </si>
  <si>
    <t>CNC Processes</t>
  </si>
  <si>
    <t>MSc in Mechanical Engineering (Full time training)</t>
  </si>
  <si>
    <t>After the end of 2. semester: Vocational Practice (160h)</t>
  </si>
  <si>
    <t>* Specialisation in Technical Developer</t>
  </si>
  <si>
    <t>Specializáció-felelős: Szabó István</t>
  </si>
  <si>
    <t>Specializáció-felelős: Földi László</t>
  </si>
  <si>
    <t>Specializáció-felelős: Keresztes Róbert Zsolt</t>
  </si>
  <si>
    <t>Responsible instructor: István Szabó</t>
  </si>
  <si>
    <t>Specialisation in Technical Developer</t>
  </si>
  <si>
    <t>Responsible instructor: László Földi</t>
  </si>
  <si>
    <t>Responsible instructor: Péter Kiss</t>
  </si>
  <si>
    <t xml:space="preserve">Specialisation in Technical processes and vehicle systems </t>
  </si>
  <si>
    <t>Responsible instructor: Róbert Keresztes</t>
  </si>
  <si>
    <t>15 kredit értékben kiváltható a Diplomadolgozat készítés 1.</t>
  </si>
  <si>
    <t>3 kredit értékben "C" típusú szabadon választott tantárgy(ak)</t>
  </si>
  <si>
    <t>Mobility window</t>
  </si>
  <si>
    <t>3 Credit with optional subjekt</t>
  </si>
  <si>
    <t>15 Credit to Diploma Work 1.</t>
  </si>
  <si>
    <t>Diploma Work 1. (F)</t>
  </si>
  <si>
    <t>B99TUO</t>
  </si>
  <si>
    <t>A mobilitási ablak lazán definiált:</t>
  </si>
  <si>
    <t>Specialisation in Industrial Processes</t>
  </si>
  <si>
    <t xml:space="preserve">Specialisation in Mechanical Mechatronics </t>
  </si>
  <si>
    <t>Diploma Work 1</t>
  </si>
  <si>
    <t>Diploma Work 2</t>
  </si>
  <si>
    <t>Project Work 1 (design, reconstruction)</t>
  </si>
  <si>
    <t>Project Work 2 (development)</t>
  </si>
  <si>
    <t>-</t>
  </si>
  <si>
    <t>no</t>
  </si>
  <si>
    <t>A 2. félévet követően 4 hetes szakmai gyakorlati időszak 160 óra kiméretben a gyakorlat teljesítése kritérium követelmény.</t>
  </si>
  <si>
    <t>Számítógépes modellalkotás</t>
  </si>
  <si>
    <t xml:space="preserve">Oldal István </t>
  </si>
  <si>
    <t xml:space="preserve">AEJMCY </t>
  </si>
  <si>
    <t xml:space="preserve"> Additive Technologies</t>
  </si>
  <si>
    <t>Folyamatirányítás</t>
  </si>
  <si>
    <t>Dr. Szabó István (Szent István Campus)</t>
  </si>
  <si>
    <t>prof. István Szabó (Szent István Campus)</t>
  </si>
  <si>
    <t>Mérnöki matematika</t>
  </si>
  <si>
    <t>exam</t>
  </si>
  <si>
    <t/>
  </si>
  <si>
    <t>MUSZK151N</t>
  </si>
  <si>
    <t>MATER037N</t>
  </si>
  <si>
    <t>MUSZK240N</t>
  </si>
  <si>
    <t>MUSZK326N</t>
  </si>
  <si>
    <t>MUSZK394N</t>
  </si>
  <si>
    <t>MATE-001-SZAB-C</t>
  </si>
  <si>
    <t>M-GOD-N-HU-GEPES</t>
  </si>
  <si>
    <t>MUSZK008N</t>
  </si>
  <si>
    <t>MUSZK148N</t>
  </si>
  <si>
    <t>MUSZK204N</t>
  </si>
  <si>
    <t>MUSZK237N</t>
  </si>
  <si>
    <t>MUSZK272N</t>
  </si>
  <si>
    <t>MATE-001-SPEC</t>
  </si>
  <si>
    <t xml:space="preserve"> Választott specializáció szerinti tárgy(ak)</t>
  </si>
  <si>
    <t xml:space="preserve"> Szabadon választható "C" tárgy</t>
  </si>
  <si>
    <t>MUSZK049N</t>
  </si>
  <si>
    <t>MUSZK356N</t>
  </si>
  <si>
    <t>MUSZK385N</t>
  </si>
  <si>
    <t>MUSZK051N</t>
  </si>
  <si>
    <t>MUSZK238N</t>
  </si>
  <si>
    <t>MUSZK349N</t>
  </si>
  <si>
    <t>MUSZK193N</t>
  </si>
  <si>
    <t>MUSZK315N</t>
  </si>
  <si>
    <t>MUSZK137N</t>
  </si>
  <si>
    <t>MUSZK316N</t>
  </si>
  <si>
    <t>MUSZK354N</t>
  </si>
  <si>
    <t>MUSZK010N</t>
  </si>
  <si>
    <t>MUSZK321N</t>
  </si>
  <si>
    <t>MUSZK028N</t>
  </si>
  <si>
    <t>MUSZK044N</t>
  </si>
  <si>
    <t>MUSZK133N</t>
  </si>
  <si>
    <t>MUSZK220N</t>
  </si>
  <si>
    <t>MUSZK307N</t>
  </si>
  <si>
    <t>MUSZK032N</t>
  </si>
  <si>
    <t>MUSZK119N</t>
  </si>
  <si>
    <t>MUSZK181N</t>
  </si>
  <si>
    <t>MUSZK182N</t>
  </si>
  <si>
    <t>MUSZK060N</t>
  </si>
  <si>
    <t>MUSZK156N</t>
  </si>
  <si>
    <t>MUSZK309N</t>
  </si>
  <si>
    <t>MUSZK150N</t>
  </si>
  <si>
    <t>MUSZK313N</t>
  </si>
  <si>
    <t>MUSZK200N</t>
  </si>
  <si>
    <t>MUSZK268N</t>
  </si>
  <si>
    <t>MUSZK138N</t>
  </si>
  <si>
    <t>MUSZK312N</t>
  </si>
  <si>
    <t>MUSZK043N</t>
  </si>
  <si>
    <t>M-GOD-N-EN-GEPES</t>
  </si>
  <si>
    <t>Haladó műszaki gazdaságtan</t>
  </si>
  <si>
    <t>Mérnöki anyagok</t>
  </si>
  <si>
    <t>Mechatronikai projektfeladat</t>
  </si>
  <si>
    <t>Projekt feladat 1. (tervezés, rekonstrukció)</t>
  </si>
  <si>
    <t>Diplomamunka készítés 1. (T)</t>
  </si>
  <si>
    <t>M-GOD-L-HU-GEPES</t>
  </si>
  <si>
    <t>MUSZK151L</t>
  </si>
  <si>
    <t>MATER037L</t>
  </si>
  <si>
    <t>MUSZK240L</t>
  </si>
  <si>
    <t>MUSZK326L</t>
  </si>
  <si>
    <t>MUSZK394L</t>
  </si>
  <si>
    <t xml:space="preserve"> Optional subject</t>
  </si>
  <si>
    <t>MUSZK008L</t>
  </si>
  <si>
    <t>MUSZK148L</t>
  </si>
  <si>
    <t>MUSZK204L</t>
  </si>
  <si>
    <t>MUSZK237L</t>
  </si>
  <si>
    <t>MUSZK272L</t>
  </si>
  <si>
    <t>MUSZK049L</t>
  </si>
  <si>
    <t>MUSZK356L</t>
  </si>
  <si>
    <t>MUSZK385L</t>
  </si>
  <si>
    <t>MUSZK051L</t>
  </si>
  <si>
    <t>MUSZK238L</t>
  </si>
  <si>
    <t>MUSZK349L</t>
  </si>
  <si>
    <t>MUSZK028L</t>
  </si>
  <si>
    <t>MUSZK044L</t>
  </si>
  <si>
    <t>MUSZK133L</t>
  </si>
  <si>
    <t>MUSZK220L</t>
  </si>
  <si>
    <t>MUSZK307L</t>
  </si>
  <si>
    <t>MUSZK032L</t>
  </si>
  <si>
    <t>MUSZK119L</t>
  </si>
  <si>
    <t>MUSZK200L</t>
  </si>
  <si>
    <t>MUSZK268L</t>
  </si>
  <si>
    <t>MUSZK138L</t>
  </si>
  <si>
    <t>MUSZK312L</t>
  </si>
  <si>
    <t>MUSZK354L</t>
  </si>
  <si>
    <t>MUSZK010L</t>
  </si>
  <si>
    <t>MUSZK043L</t>
  </si>
  <si>
    <t>MUSZK193L</t>
  </si>
  <si>
    <t>MUSZK315L</t>
  </si>
  <si>
    <t>MUSZK137L</t>
  </si>
  <si>
    <t>MUSZK316L</t>
  </si>
  <si>
    <t>MUSZK321L</t>
  </si>
  <si>
    <t>MUSZK181L</t>
  </si>
  <si>
    <t>MUSZK182L</t>
  </si>
  <si>
    <t>MUSZK060L</t>
  </si>
  <si>
    <t>MUSZK156L</t>
  </si>
  <si>
    <t>MUSZK309L</t>
  </si>
  <si>
    <t>MUSZK150L</t>
  </si>
  <si>
    <t>MUSZK313L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</si>
  <si>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</si>
  <si>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</si>
  <si>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</si>
  <si>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</si>
  <si>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</si>
  <si>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</si>
  <si>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</si>
  <si>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</si>
  <si>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</si>
  <si>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</si>
  <si>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</si>
  <si>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</si>
  <si>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</si>
  <si>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</si>
  <si>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</si>
  <si>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</si>
  <si>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</si>
  <si>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</si>
  <si>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</si>
  <si>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</si>
  <si>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</si>
  <si>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</si>
  <si>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Képzési helyek:</t>
  </si>
  <si>
    <t>Training places:</t>
  </si>
  <si>
    <t>M-GOD-N-HU-GEPES-MFE</t>
  </si>
  <si>
    <t>M-GOD-N-EN-GEPES-MFE</t>
  </si>
  <si>
    <t>M-GOD-L-HU-GEPES-MFE</t>
  </si>
  <si>
    <t>signature</t>
  </si>
  <si>
    <t>M-GOD-N-HU-GEPES-GME</t>
  </si>
  <si>
    <t>M-GOD-N-EN-GEPES-GME</t>
  </si>
  <si>
    <t>M-GOD-L-HU-GEPES-GME</t>
  </si>
  <si>
    <t>M-GOD-L-HU-GEPES-MFO</t>
  </si>
  <si>
    <t>M-GOD-N-EN-GEPES-MFO</t>
  </si>
  <si>
    <t>M-GOD-N-HU-GEPES-MFO</t>
  </si>
  <si>
    <t>M-GOD-N-HU-GEPES-IPA</t>
  </si>
  <si>
    <t>M-GOD-N-EN-GEPES-IPA</t>
  </si>
  <si>
    <t>M-GOD-L-HU-GEPES-IPA</t>
  </si>
  <si>
    <t>GYJ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</si>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</sst>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vertAlign val="superscript"/>
      <sz val="9"/>
      <color theme="1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name val="Helvetica"/>
      <charset val="238"/>
    </font>
    <font>
      <sz val="9"/>
      <color indexed="8"/>
      <name val="Helvetica"/>
      <charset val="238"/>
    </font>
    <font>
      <sz val="9"/>
      <name val="Helvetica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7" fillId="0" borderId="0"/>
    <xf numFmtId="0" fontId="27" fillId="0" borderId="0"/>
  </cellStyleXfs>
  <cellXfs count="281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8" fillId="3" borderId="6" xfId="0" applyFont="1" applyFill="1" applyBorder="1" applyAlignment="1">
      <alignment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1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" fontId="1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4" fillId="0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/>
    <xf numFmtId="1" fontId="17" fillId="0" borderId="0" xfId="0" applyNumberFormat="1" applyFont="1" applyFill="1" applyAlignment="1">
      <alignment vertical="center"/>
    </xf>
    <xf numFmtId="1" fontId="17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1" fontId="15" fillId="0" borderId="0" xfId="0" applyNumberFormat="1" applyFont="1" applyFill="1" applyAlignment="1">
      <alignment vertical="center"/>
    </xf>
    <xf numFmtId="1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4" borderId="1" xfId="0" applyFont="1" applyFill="1" applyBorder="1" applyAlignment="1">
      <alignment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" fontId="17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8" fillId="6" borderId="0" xfId="2" applyFont="1" applyFill="1" applyAlignment="1">
      <alignment vertical="top"/>
    </xf>
    <xf numFmtId="0" fontId="28" fillId="6" borderId="0" xfId="2" applyFont="1" applyFill="1" applyAlignment="1">
      <alignment horizontal="left" vertical="top"/>
    </xf>
    <xf numFmtId="0" fontId="29" fillId="0" borderId="0" xfId="3" applyFont="1" applyAlignment="1">
      <alignment vertical="top"/>
    </xf>
    <xf numFmtId="0" fontId="27" fillId="0" borderId="0" xfId="3"/>
    <xf numFmtId="0" fontId="29" fillId="0" borderId="0" xfId="2" applyFont="1" applyAlignment="1">
      <alignment vertical="top"/>
    </xf>
    <xf numFmtId="0" fontId="29" fillId="0" borderId="0" xfId="2" applyFont="1" applyAlignment="1">
      <alignment horizontal="left" vertical="top"/>
    </xf>
    <xf numFmtId="0" fontId="29" fillId="6" borderId="0" xfId="2" applyFont="1" applyFill="1" applyAlignment="1">
      <alignment horizontal="left" vertical="top"/>
    </xf>
    <xf numFmtId="0" fontId="29" fillId="0" borderId="0" xfId="2" applyFont="1" applyAlignment="1">
      <alignment vertical="top" wrapText="1"/>
    </xf>
    <xf numFmtId="0" fontId="30" fillId="0" borderId="0" xfId="3" applyFont="1" applyAlignment="1">
      <alignment vertical="top"/>
    </xf>
    <xf numFmtId="0" fontId="28" fillId="0" borderId="0" xfId="2" applyFont="1" applyAlignment="1">
      <alignment vertical="top"/>
    </xf>
    <xf numFmtId="0" fontId="27" fillId="0" borderId="0" xfId="2"/>
    <xf numFmtId="1" fontId="17" fillId="0" borderId="0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2" borderId="2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" fontId="15" fillId="0" borderId="5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1" fontId="4" fillId="0" borderId="0" xfId="0" applyNumberFormat="1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8A3F0168-71DC-41C2-979E-5DEF8409FB8B}"/>
    <cellStyle name="Normál 4" xfId="3" xr:uid="{AE2BECB4-764D-4CB5-A5C8-8680D9017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8"/>
  <sheetViews>
    <sheetView tabSelected="1" view="pageBreakPreview" zoomScaleNormal="100" zoomScaleSheetLayoutView="100" workbookViewId="0">
      <pane ySplit="7" topLeftCell="A8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8.42578125" style="111" customWidth="1"/>
    <col min="2" max="2" width="7.5703125" style="110" customWidth="1"/>
    <col min="3" max="3" width="12.42578125" style="111" customWidth="1"/>
    <col min="4" max="4" width="21.85546875" style="112" customWidth="1"/>
    <col min="5" max="5" width="21" style="112" customWidth="1"/>
    <col min="6" max="6" width="15" style="112" customWidth="1"/>
    <col min="7" max="7" width="9" style="113" hidden="1" customWidth="1"/>
    <col min="8" max="8" width="4.140625" style="114" customWidth="1"/>
    <col min="9" max="9" width="5.28515625" style="114" customWidth="1"/>
    <col min="10" max="10" width="4.42578125" style="114" customWidth="1"/>
    <col min="11" max="11" width="5.7109375" style="114" customWidth="1"/>
    <col min="12" max="12" width="5" style="114" customWidth="1"/>
    <col min="13" max="13" width="5.28515625" style="114" customWidth="1"/>
    <col min="14" max="14" width="6" style="114" customWidth="1"/>
    <col min="15" max="15" width="6.42578125" style="115" customWidth="1"/>
    <col min="16" max="16" width="6" style="115" customWidth="1"/>
    <col min="17" max="17" width="6.28515625" style="116" customWidth="1"/>
    <col min="18" max="18" width="6.42578125" style="117" customWidth="1"/>
    <col min="19" max="19" width="6.28515625" style="117" customWidth="1"/>
    <col min="20" max="20" width="7" style="117" customWidth="1"/>
    <col min="21" max="21" width="14.85546875" style="118" customWidth="1"/>
    <col min="22" max="22" width="11.85546875" style="118" customWidth="1"/>
    <col min="23" max="108" width="9.140625" style="118" customWidth="1"/>
    <col min="109" max="16384" width="8.85546875" style="118"/>
  </cols>
  <sheetData>
    <row r="1" spans="1:22" x14ac:dyDescent="0.2">
      <c r="A1" s="109" t="s">
        <v>57</v>
      </c>
      <c r="K1" s="126" t="s">
        <v>58</v>
      </c>
      <c r="L1" s="126"/>
      <c r="N1" s="197" t="s">
        <v>250</v>
      </c>
    </row>
    <row r="2" spans="1:22" x14ac:dyDescent="0.2">
      <c r="A2" s="109" t="s">
        <v>93</v>
      </c>
      <c r="C2" s="195"/>
      <c r="K2" s="126" t="s">
        <v>382</v>
      </c>
      <c r="L2" s="126"/>
      <c r="N2" s="197" t="s">
        <v>147</v>
      </c>
    </row>
    <row r="3" spans="1:22" x14ac:dyDescent="0.2">
      <c r="A3" s="119" t="s">
        <v>4</v>
      </c>
      <c r="B3" s="119"/>
      <c r="C3" s="196" t="s">
        <v>95</v>
      </c>
      <c r="D3" s="118"/>
      <c r="E3" s="118"/>
      <c r="F3" s="120"/>
      <c r="G3" s="121"/>
      <c r="H3" s="121"/>
      <c r="I3" s="121"/>
      <c r="J3" s="121"/>
      <c r="K3" s="128" t="s">
        <v>54</v>
      </c>
      <c r="L3" s="129"/>
      <c r="N3" s="122" t="s">
        <v>94</v>
      </c>
      <c r="O3" s="122"/>
      <c r="P3" s="122"/>
      <c r="Q3" s="123"/>
      <c r="R3" s="124"/>
      <c r="S3" s="124"/>
      <c r="T3" s="124"/>
      <c r="U3" s="125"/>
      <c r="V3" s="125"/>
    </row>
    <row r="4" spans="1:22" x14ac:dyDescent="0.2">
      <c r="A4" s="126" t="s">
        <v>5</v>
      </c>
      <c r="B4" s="126"/>
      <c r="C4" s="197" t="s">
        <v>258</v>
      </c>
      <c r="D4" s="118"/>
      <c r="E4" s="118"/>
      <c r="F4" s="127"/>
      <c r="G4" s="127"/>
      <c r="H4" s="127"/>
      <c r="I4" s="115"/>
      <c r="J4" s="115"/>
      <c r="K4" s="115"/>
      <c r="L4" s="115"/>
      <c r="M4" s="115"/>
      <c r="N4" s="115"/>
      <c r="Q4" s="123"/>
      <c r="R4" s="124"/>
      <c r="S4" s="124"/>
      <c r="T4" s="124"/>
      <c r="U4" s="125"/>
      <c r="V4" s="125"/>
    </row>
    <row r="5" spans="1:22" x14ac:dyDescent="0.2">
      <c r="A5" s="130"/>
      <c r="B5" s="133"/>
      <c r="C5" s="131"/>
      <c r="F5" s="134"/>
      <c r="G5" s="135"/>
      <c r="H5" s="235" t="s">
        <v>16</v>
      </c>
      <c r="I5" s="235"/>
      <c r="J5" s="235"/>
      <c r="K5" s="235"/>
      <c r="L5" s="235"/>
      <c r="M5" s="235"/>
      <c r="N5" s="235"/>
      <c r="O5" s="235"/>
      <c r="P5" s="235"/>
      <c r="Q5" s="123"/>
      <c r="R5" s="136"/>
      <c r="S5" s="136"/>
      <c r="T5" s="136"/>
    </row>
    <row r="6" spans="1:22" x14ac:dyDescent="0.2">
      <c r="A6" s="130"/>
      <c r="B6" s="137"/>
      <c r="C6" s="131"/>
      <c r="D6" s="132"/>
      <c r="E6" s="132"/>
      <c r="F6" s="132"/>
      <c r="G6" s="138"/>
      <c r="H6" s="245" t="s">
        <v>17</v>
      </c>
      <c r="I6" s="245"/>
      <c r="J6" s="245"/>
      <c r="K6" s="245" t="s">
        <v>6</v>
      </c>
      <c r="L6" s="245"/>
      <c r="M6" s="245"/>
      <c r="N6" s="245"/>
      <c r="O6" s="245"/>
      <c r="P6" s="245"/>
      <c r="Q6" s="123"/>
      <c r="R6" s="124"/>
      <c r="S6" s="124"/>
      <c r="T6" s="124"/>
    </row>
    <row r="7" spans="1:22" s="145" customFormat="1" ht="36" x14ac:dyDescent="0.25">
      <c r="A7" s="139" t="s">
        <v>7</v>
      </c>
      <c r="B7" s="140" t="s">
        <v>55</v>
      </c>
      <c r="C7" s="139" t="s">
        <v>24</v>
      </c>
      <c r="D7" s="141" t="s">
        <v>8</v>
      </c>
      <c r="E7" s="141" t="s">
        <v>64</v>
      </c>
      <c r="F7" s="141" t="s">
        <v>3</v>
      </c>
      <c r="G7" s="142" t="s">
        <v>9</v>
      </c>
      <c r="H7" s="140" t="s">
        <v>59</v>
      </c>
      <c r="I7" s="140" t="s">
        <v>0</v>
      </c>
      <c r="J7" s="140" t="s">
        <v>1</v>
      </c>
      <c r="K7" s="140" t="s">
        <v>59</v>
      </c>
      <c r="L7" s="140" t="s">
        <v>0</v>
      </c>
      <c r="M7" s="140" t="s">
        <v>1</v>
      </c>
      <c r="N7" s="140" t="s">
        <v>82</v>
      </c>
      <c r="O7" s="143" t="s">
        <v>25</v>
      </c>
      <c r="P7" s="143" t="s">
        <v>83</v>
      </c>
      <c r="Q7" s="140" t="s">
        <v>11</v>
      </c>
      <c r="R7" s="142" t="s">
        <v>12</v>
      </c>
      <c r="S7" s="142" t="s">
        <v>13</v>
      </c>
      <c r="T7" s="142" t="s">
        <v>63</v>
      </c>
      <c r="U7" s="144" t="s">
        <v>14</v>
      </c>
      <c r="V7" s="142" t="s">
        <v>15</v>
      </c>
    </row>
    <row r="8" spans="1:22" s="152" customFormat="1" ht="24" x14ac:dyDescent="0.25">
      <c r="A8" s="157" t="s">
        <v>269</v>
      </c>
      <c r="B8" s="84">
        <v>1</v>
      </c>
      <c r="C8" s="214" t="s">
        <v>264</v>
      </c>
      <c r="D8" s="214" t="s">
        <v>260</v>
      </c>
      <c r="E8" s="214" t="s">
        <v>189</v>
      </c>
      <c r="F8" s="214" t="s">
        <v>121</v>
      </c>
      <c r="G8" s="215" t="s">
        <v>242</v>
      </c>
      <c r="H8" s="154">
        <v>2</v>
      </c>
      <c r="I8" s="154">
        <v>2</v>
      </c>
      <c r="J8" s="154">
        <v>0</v>
      </c>
      <c r="K8" s="154">
        <v>26</v>
      </c>
      <c r="L8" s="154">
        <v>26</v>
      </c>
      <c r="M8" s="154">
        <v>0</v>
      </c>
      <c r="N8" s="154">
        <v>0</v>
      </c>
      <c r="O8" s="160">
        <v>0</v>
      </c>
      <c r="P8" s="160">
        <v>0</v>
      </c>
      <c r="Q8" s="154">
        <v>5</v>
      </c>
      <c r="R8" s="216" t="s">
        <v>18</v>
      </c>
      <c r="S8" s="216" t="s">
        <v>19</v>
      </c>
      <c r="T8" s="216" t="s">
        <v>142</v>
      </c>
      <c r="U8" s="146"/>
      <c r="V8" s="146"/>
    </row>
    <row r="9" spans="1:22" s="152" customFormat="1" ht="36" x14ac:dyDescent="0.25">
      <c r="A9" s="157" t="s">
        <v>269</v>
      </c>
      <c r="B9" s="84">
        <v>1</v>
      </c>
      <c r="C9" s="148" t="s">
        <v>267</v>
      </c>
      <c r="D9" s="148" t="s">
        <v>154</v>
      </c>
      <c r="E9" s="148" t="s">
        <v>155</v>
      </c>
      <c r="F9" s="148" t="s">
        <v>122</v>
      </c>
      <c r="G9" s="148" t="s">
        <v>156</v>
      </c>
      <c r="H9" s="153">
        <v>2</v>
      </c>
      <c r="I9" s="187">
        <v>1</v>
      </c>
      <c r="J9" s="187">
        <v>1</v>
      </c>
      <c r="K9" s="147">
        <f t="shared" ref="K9:M13" si="0">H9*13</f>
        <v>26</v>
      </c>
      <c r="L9" s="147">
        <f t="shared" si="0"/>
        <v>13</v>
      </c>
      <c r="M9" s="147">
        <f t="shared" si="0"/>
        <v>13</v>
      </c>
      <c r="N9" s="150">
        <v>0</v>
      </c>
      <c r="O9" s="150">
        <v>0</v>
      </c>
      <c r="P9" s="150">
        <v>0</v>
      </c>
      <c r="Q9" s="150">
        <v>5</v>
      </c>
      <c r="R9" s="150" t="s">
        <v>18</v>
      </c>
      <c r="S9" s="151" t="s">
        <v>19</v>
      </c>
      <c r="T9" s="151" t="s">
        <v>142</v>
      </c>
      <c r="U9" s="146"/>
      <c r="V9" s="146"/>
    </row>
    <row r="10" spans="1:22" s="152" customFormat="1" ht="24" x14ac:dyDescent="0.25">
      <c r="A10" s="157" t="s">
        <v>269</v>
      </c>
      <c r="B10" s="84">
        <v>1</v>
      </c>
      <c r="C10" s="148" t="s">
        <v>263</v>
      </c>
      <c r="D10" s="148" t="s">
        <v>311</v>
      </c>
      <c r="E10" s="148" t="s">
        <v>187</v>
      </c>
      <c r="F10" s="148" t="s">
        <v>123</v>
      </c>
      <c r="G10" s="149" t="s">
        <v>188</v>
      </c>
      <c r="H10" s="150">
        <v>2</v>
      </c>
      <c r="I10" s="151">
        <v>1</v>
      </c>
      <c r="J10" s="151">
        <v>0</v>
      </c>
      <c r="K10" s="147">
        <f t="shared" si="0"/>
        <v>26</v>
      </c>
      <c r="L10" s="147">
        <f t="shared" si="0"/>
        <v>13</v>
      </c>
      <c r="M10" s="154">
        <f t="shared" si="0"/>
        <v>0</v>
      </c>
      <c r="N10" s="150">
        <v>0</v>
      </c>
      <c r="O10" s="150">
        <v>0</v>
      </c>
      <c r="P10" s="150">
        <v>0</v>
      </c>
      <c r="Q10" s="150">
        <v>4</v>
      </c>
      <c r="R10" s="155" t="s">
        <v>18</v>
      </c>
      <c r="S10" s="151" t="s">
        <v>19</v>
      </c>
      <c r="T10" s="151" t="s">
        <v>142</v>
      </c>
      <c r="U10" s="146"/>
      <c r="V10" s="146"/>
    </row>
    <row r="11" spans="1:22" s="152" customFormat="1" ht="24" x14ac:dyDescent="0.25">
      <c r="A11" s="157" t="s">
        <v>269</v>
      </c>
      <c r="B11" s="84">
        <v>1</v>
      </c>
      <c r="C11" s="148" t="s">
        <v>265</v>
      </c>
      <c r="D11" s="148" t="s">
        <v>97</v>
      </c>
      <c r="E11" s="148" t="s">
        <v>213</v>
      </c>
      <c r="F11" s="148" t="s">
        <v>124</v>
      </c>
      <c r="G11" s="149" t="s">
        <v>169</v>
      </c>
      <c r="H11" s="150">
        <v>2</v>
      </c>
      <c r="I11" s="151">
        <v>2</v>
      </c>
      <c r="J11" s="151">
        <v>0</v>
      </c>
      <c r="K11" s="147">
        <f t="shared" si="0"/>
        <v>26</v>
      </c>
      <c r="L11" s="147">
        <f t="shared" si="0"/>
        <v>26</v>
      </c>
      <c r="M11" s="154">
        <f t="shared" si="0"/>
        <v>0</v>
      </c>
      <c r="N11" s="150">
        <v>0</v>
      </c>
      <c r="O11" s="150">
        <v>0</v>
      </c>
      <c r="P11" s="150">
        <v>0</v>
      </c>
      <c r="Q11" s="150">
        <v>5</v>
      </c>
      <c r="R11" s="155" t="s">
        <v>397</v>
      </c>
      <c r="S11" s="151" t="s">
        <v>19</v>
      </c>
      <c r="T11" s="151" t="s">
        <v>142</v>
      </c>
      <c r="U11" s="146"/>
      <c r="V11" s="146"/>
    </row>
    <row r="12" spans="1:22" s="161" customFormat="1" x14ac:dyDescent="0.25">
      <c r="A12" s="157" t="s">
        <v>269</v>
      </c>
      <c r="B12" s="84">
        <v>1</v>
      </c>
      <c r="C12" s="157" t="s">
        <v>266</v>
      </c>
      <c r="D12" s="157" t="s">
        <v>98</v>
      </c>
      <c r="E12" s="157" t="s">
        <v>170</v>
      </c>
      <c r="F12" s="157" t="s">
        <v>125</v>
      </c>
      <c r="G12" s="158" t="s">
        <v>171</v>
      </c>
      <c r="H12" s="155">
        <v>2</v>
      </c>
      <c r="I12" s="159">
        <v>2</v>
      </c>
      <c r="J12" s="159">
        <v>0</v>
      </c>
      <c r="K12" s="147">
        <f t="shared" si="0"/>
        <v>26</v>
      </c>
      <c r="L12" s="147">
        <f t="shared" si="0"/>
        <v>26</v>
      </c>
      <c r="M12" s="160">
        <f t="shared" si="0"/>
        <v>0</v>
      </c>
      <c r="N12" s="155">
        <v>0</v>
      </c>
      <c r="O12" s="155">
        <v>0</v>
      </c>
      <c r="P12" s="155">
        <v>0</v>
      </c>
      <c r="Q12" s="155">
        <v>5</v>
      </c>
      <c r="R12" s="155" t="s">
        <v>18</v>
      </c>
      <c r="S12" s="159" t="s">
        <v>19</v>
      </c>
      <c r="T12" s="151" t="s">
        <v>142</v>
      </c>
      <c r="U12" s="156"/>
      <c r="V12" s="156"/>
    </row>
    <row r="13" spans="1:22" s="152" customFormat="1" ht="24" x14ac:dyDescent="0.25">
      <c r="A13" s="157" t="s">
        <v>269</v>
      </c>
      <c r="B13" s="84">
        <v>1</v>
      </c>
      <c r="C13" s="148" t="s">
        <v>268</v>
      </c>
      <c r="D13" s="157" t="s">
        <v>277</v>
      </c>
      <c r="E13" s="148" t="s">
        <v>172</v>
      </c>
      <c r="F13" s="148"/>
      <c r="G13" s="149"/>
      <c r="H13" s="150">
        <v>2</v>
      </c>
      <c r="I13" s="151">
        <v>0</v>
      </c>
      <c r="J13" s="151">
        <v>0</v>
      </c>
      <c r="K13" s="147">
        <f t="shared" si="0"/>
        <v>26</v>
      </c>
      <c r="L13" s="147">
        <f t="shared" si="0"/>
        <v>0</v>
      </c>
      <c r="M13" s="160">
        <f t="shared" si="0"/>
        <v>0</v>
      </c>
      <c r="N13" s="155">
        <v>0</v>
      </c>
      <c r="O13" s="155">
        <v>0</v>
      </c>
      <c r="P13" s="155">
        <v>0</v>
      </c>
      <c r="Q13" s="150">
        <v>4</v>
      </c>
      <c r="R13" s="155"/>
      <c r="S13" s="151" t="s">
        <v>21</v>
      </c>
      <c r="T13" s="151" t="s">
        <v>142</v>
      </c>
      <c r="U13" s="148"/>
      <c r="V13" s="146"/>
    </row>
    <row r="14" spans="1:22" s="152" customFormat="1" x14ac:dyDescent="0.25">
      <c r="A14" s="246" t="s">
        <v>20</v>
      </c>
      <c r="B14" s="249"/>
      <c r="C14" s="249"/>
      <c r="D14" s="249"/>
      <c r="E14" s="249"/>
      <c r="F14" s="249"/>
      <c r="G14" s="250"/>
      <c r="H14" s="162">
        <f>SUM(H8:H13)</f>
        <v>12</v>
      </c>
      <c r="I14" s="162">
        <f t="shared" ref="I14:Q14" si="1">SUM(I8:I13)</f>
        <v>8</v>
      </c>
      <c r="J14" s="162">
        <f t="shared" si="1"/>
        <v>1</v>
      </c>
      <c r="K14" s="163">
        <f t="shared" si="1"/>
        <v>156</v>
      </c>
      <c r="L14" s="163">
        <f t="shared" si="1"/>
        <v>104</v>
      </c>
      <c r="M14" s="163">
        <f t="shared" si="1"/>
        <v>13</v>
      </c>
      <c r="N14" s="163">
        <f t="shared" si="1"/>
        <v>0</v>
      </c>
      <c r="O14" s="163">
        <f t="shared" si="1"/>
        <v>0</v>
      </c>
      <c r="P14" s="163">
        <f t="shared" si="1"/>
        <v>0</v>
      </c>
      <c r="Q14" s="163">
        <f t="shared" si="1"/>
        <v>28</v>
      </c>
      <c r="R14" s="164"/>
      <c r="S14" s="164"/>
      <c r="T14" s="164"/>
      <c r="U14" s="165"/>
      <c r="V14" s="165"/>
    </row>
    <row r="15" spans="1:22" s="152" customFormat="1" ht="24" x14ac:dyDescent="0.25">
      <c r="A15" s="157" t="s">
        <v>269</v>
      </c>
      <c r="B15" s="84">
        <v>2</v>
      </c>
      <c r="C15" s="157" t="s">
        <v>274</v>
      </c>
      <c r="D15" s="148" t="s">
        <v>96</v>
      </c>
      <c r="E15" s="148" t="s">
        <v>212</v>
      </c>
      <c r="F15" s="148" t="s">
        <v>126</v>
      </c>
      <c r="G15" s="148" t="s">
        <v>157</v>
      </c>
      <c r="H15" s="150">
        <v>3</v>
      </c>
      <c r="I15" s="151">
        <v>2</v>
      </c>
      <c r="J15" s="151">
        <v>0</v>
      </c>
      <c r="K15" s="147">
        <f t="shared" ref="K15:M21" si="2">H15*13</f>
        <v>39</v>
      </c>
      <c r="L15" s="147">
        <f t="shared" si="2"/>
        <v>26</v>
      </c>
      <c r="M15" s="147">
        <f t="shared" si="2"/>
        <v>0</v>
      </c>
      <c r="N15" s="150">
        <v>0</v>
      </c>
      <c r="O15" s="150">
        <v>0</v>
      </c>
      <c r="P15" s="150">
        <v>0</v>
      </c>
      <c r="Q15" s="150">
        <v>6</v>
      </c>
      <c r="R15" s="150" t="s">
        <v>18</v>
      </c>
      <c r="S15" s="151" t="s">
        <v>19</v>
      </c>
      <c r="T15" s="151" t="s">
        <v>142</v>
      </c>
      <c r="U15" s="148"/>
      <c r="V15" s="146"/>
    </row>
    <row r="16" spans="1:22" s="152" customFormat="1" x14ac:dyDescent="0.25">
      <c r="A16" s="157" t="s">
        <v>269</v>
      </c>
      <c r="B16" s="84">
        <v>2</v>
      </c>
      <c r="C16" s="157" t="s">
        <v>271</v>
      </c>
      <c r="D16" s="148" t="s">
        <v>114</v>
      </c>
      <c r="E16" s="148" t="s">
        <v>214</v>
      </c>
      <c r="F16" s="148" t="s">
        <v>127</v>
      </c>
      <c r="G16" s="149" t="s">
        <v>190</v>
      </c>
      <c r="H16" s="150">
        <v>2</v>
      </c>
      <c r="I16" s="151">
        <v>1</v>
      </c>
      <c r="J16" s="151">
        <v>0</v>
      </c>
      <c r="K16" s="147">
        <f t="shared" si="2"/>
        <v>26</v>
      </c>
      <c r="L16" s="147">
        <f t="shared" si="2"/>
        <v>13</v>
      </c>
      <c r="M16" s="147">
        <f t="shared" si="2"/>
        <v>0</v>
      </c>
      <c r="N16" s="150">
        <v>0</v>
      </c>
      <c r="O16" s="150">
        <v>0</v>
      </c>
      <c r="P16" s="150">
        <v>0</v>
      </c>
      <c r="Q16" s="150">
        <v>4</v>
      </c>
      <c r="R16" s="150" t="s">
        <v>18</v>
      </c>
      <c r="S16" s="151" t="s">
        <v>19</v>
      </c>
      <c r="T16" s="151" t="s">
        <v>142</v>
      </c>
      <c r="U16" s="148"/>
      <c r="V16" s="146"/>
    </row>
    <row r="17" spans="1:22" s="152" customFormat="1" x14ac:dyDescent="0.25">
      <c r="A17" s="157" t="s">
        <v>269</v>
      </c>
      <c r="B17" s="84">
        <v>2</v>
      </c>
      <c r="C17" s="157" t="s">
        <v>272</v>
      </c>
      <c r="D17" s="148" t="s">
        <v>99</v>
      </c>
      <c r="E17" s="148" t="s">
        <v>215</v>
      </c>
      <c r="F17" s="148" t="s">
        <v>128</v>
      </c>
      <c r="G17" s="149" t="s">
        <v>173</v>
      </c>
      <c r="H17" s="150">
        <v>2</v>
      </c>
      <c r="I17" s="147">
        <v>1</v>
      </c>
      <c r="J17" s="147">
        <v>0</v>
      </c>
      <c r="K17" s="147">
        <f t="shared" si="2"/>
        <v>26</v>
      </c>
      <c r="L17" s="147">
        <f t="shared" si="2"/>
        <v>13</v>
      </c>
      <c r="M17" s="147">
        <f t="shared" si="2"/>
        <v>0</v>
      </c>
      <c r="N17" s="150">
        <v>0</v>
      </c>
      <c r="O17" s="150">
        <v>0</v>
      </c>
      <c r="P17" s="150">
        <v>0</v>
      </c>
      <c r="Q17" s="150">
        <v>4</v>
      </c>
      <c r="R17" s="151" t="s">
        <v>18</v>
      </c>
      <c r="S17" s="151" t="s">
        <v>19</v>
      </c>
      <c r="T17" s="151" t="s">
        <v>142</v>
      </c>
      <c r="U17" s="146"/>
      <c r="V17" s="146"/>
    </row>
    <row r="18" spans="1:22" s="152" customFormat="1" x14ac:dyDescent="0.25">
      <c r="A18" s="157" t="s">
        <v>269</v>
      </c>
      <c r="B18" s="84">
        <v>2</v>
      </c>
      <c r="C18" s="157" t="s">
        <v>273</v>
      </c>
      <c r="D18" s="148" t="s">
        <v>312</v>
      </c>
      <c r="E18" s="148" t="s">
        <v>216</v>
      </c>
      <c r="F18" s="148" t="s">
        <v>129</v>
      </c>
      <c r="G18" s="149" t="s">
        <v>191</v>
      </c>
      <c r="H18" s="150">
        <v>2</v>
      </c>
      <c r="I18" s="147">
        <v>1</v>
      </c>
      <c r="J18" s="147">
        <v>1</v>
      </c>
      <c r="K18" s="147">
        <f t="shared" si="2"/>
        <v>26</v>
      </c>
      <c r="L18" s="147">
        <f t="shared" si="2"/>
        <v>13</v>
      </c>
      <c r="M18" s="147">
        <f t="shared" si="2"/>
        <v>13</v>
      </c>
      <c r="N18" s="150">
        <v>0</v>
      </c>
      <c r="O18" s="150">
        <v>0</v>
      </c>
      <c r="P18" s="150">
        <v>0</v>
      </c>
      <c r="Q18" s="150">
        <v>5</v>
      </c>
      <c r="R18" s="151" t="s">
        <v>18</v>
      </c>
      <c r="S18" s="151" t="s">
        <v>19</v>
      </c>
      <c r="T18" s="151" t="s">
        <v>142</v>
      </c>
      <c r="U18" s="148"/>
      <c r="V18" s="146"/>
    </row>
    <row r="19" spans="1:22" s="152" customFormat="1" x14ac:dyDescent="0.25">
      <c r="A19" s="157" t="s">
        <v>269</v>
      </c>
      <c r="B19" s="84">
        <v>2</v>
      </c>
      <c r="C19" s="157" t="s">
        <v>270</v>
      </c>
      <c r="D19" s="148" t="s">
        <v>107</v>
      </c>
      <c r="E19" s="148" t="s">
        <v>217</v>
      </c>
      <c r="F19" s="148" t="s">
        <v>124</v>
      </c>
      <c r="G19" s="149" t="s">
        <v>169</v>
      </c>
      <c r="H19" s="150">
        <v>2</v>
      </c>
      <c r="I19" s="147">
        <v>1</v>
      </c>
      <c r="J19" s="147">
        <v>0</v>
      </c>
      <c r="K19" s="147">
        <f t="shared" si="2"/>
        <v>26</v>
      </c>
      <c r="L19" s="147">
        <f t="shared" si="2"/>
        <v>13</v>
      </c>
      <c r="M19" s="147">
        <f t="shared" si="2"/>
        <v>0</v>
      </c>
      <c r="N19" s="150">
        <v>0</v>
      </c>
      <c r="O19" s="150">
        <v>0</v>
      </c>
      <c r="P19" s="150">
        <v>0</v>
      </c>
      <c r="Q19" s="150">
        <v>4</v>
      </c>
      <c r="R19" s="151" t="s">
        <v>397</v>
      </c>
      <c r="S19" s="151" t="s">
        <v>19</v>
      </c>
      <c r="T19" s="151" t="s">
        <v>142</v>
      </c>
      <c r="U19" s="148"/>
      <c r="V19" s="146"/>
    </row>
    <row r="20" spans="1:22" s="152" customFormat="1" ht="24" x14ac:dyDescent="0.25">
      <c r="A20" s="157" t="s">
        <v>269</v>
      </c>
      <c r="B20" s="84">
        <v>2</v>
      </c>
      <c r="C20" s="157" t="s">
        <v>275</v>
      </c>
      <c r="D20" s="157" t="s">
        <v>276</v>
      </c>
      <c r="E20" s="148" t="s">
        <v>193</v>
      </c>
      <c r="F20" s="148"/>
      <c r="G20" s="149"/>
      <c r="H20" s="153">
        <f t="shared" ref="H20:J21" si="3">H44</f>
        <v>2</v>
      </c>
      <c r="I20" s="153">
        <f t="shared" si="3"/>
        <v>1</v>
      </c>
      <c r="J20" s="153">
        <f t="shared" si="3"/>
        <v>0</v>
      </c>
      <c r="K20" s="147">
        <f t="shared" si="2"/>
        <v>26</v>
      </c>
      <c r="L20" s="147">
        <f t="shared" si="2"/>
        <v>13</v>
      </c>
      <c r="M20" s="147">
        <f t="shared" si="2"/>
        <v>0</v>
      </c>
      <c r="N20" s="150">
        <v>0</v>
      </c>
      <c r="O20" s="150">
        <v>0</v>
      </c>
      <c r="P20" s="150">
        <v>0</v>
      </c>
      <c r="Q20" s="150">
        <v>3</v>
      </c>
      <c r="R20" s="151"/>
      <c r="S20" s="151" t="s">
        <v>22</v>
      </c>
      <c r="T20" s="151" t="s">
        <v>142</v>
      </c>
      <c r="U20" s="146"/>
      <c r="V20" s="146"/>
    </row>
    <row r="21" spans="1:22" s="152" customFormat="1" ht="24" x14ac:dyDescent="0.25">
      <c r="A21" s="157" t="s">
        <v>269</v>
      </c>
      <c r="B21" s="84">
        <v>2</v>
      </c>
      <c r="C21" s="157" t="s">
        <v>275</v>
      </c>
      <c r="D21" s="157" t="s">
        <v>276</v>
      </c>
      <c r="E21" s="166" t="s">
        <v>193</v>
      </c>
      <c r="F21" s="148"/>
      <c r="G21" s="167"/>
      <c r="H21" s="153">
        <f t="shared" si="3"/>
        <v>0</v>
      </c>
      <c r="I21" s="153">
        <f t="shared" si="3"/>
        <v>3</v>
      </c>
      <c r="J21" s="153">
        <f t="shared" si="3"/>
        <v>1</v>
      </c>
      <c r="K21" s="147">
        <f t="shared" si="2"/>
        <v>0</v>
      </c>
      <c r="L21" s="147">
        <f t="shared" si="2"/>
        <v>39</v>
      </c>
      <c r="M21" s="147">
        <f t="shared" si="2"/>
        <v>13</v>
      </c>
      <c r="N21" s="150">
        <v>0</v>
      </c>
      <c r="O21" s="150">
        <v>0</v>
      </c>
      <c r="P21" s="150">
        <v>0</v>
      </c>
      <c r="Q21" s="150">
        <v>3</v>
      </c>
      <c r="R21" s="151"/>
      <c r="S21" s="151" t="s">
        <v>22</v>
      </c>
      <c r="T21" s="151" t="s">
        <v>142</v>
      </c>
      <c r="U21" s="146"/>
      <c r="V21" s="146"/>
    </row>
    <row r="22" spans="1:22" s="122" customFormat="1" x14ac:dyDescent="0.25">
      <c r="A22" s="246" t="s">
        <v>20</v>
      </c>
      <c r="B22" s="247"/>
      <c r="C22" s="247"/>
      <c r="D22" s="247"/>
      <c r="E22" s="247"/>
      <c r="F22" s="247"/>
      <c r="G22" s="248"/>
      <c r="H22" s="168">
        <f>SUM(H15:H21)</f>
        <v>13</v>
      </c>
      <c r="I22" s="168">
        <f t="shared" ref="I22:M22" si="4">SUM(I15:I21)</f>
        <v>10</v>
      </c>
      <c r="J22" s="168">
        <f t="shared" si="4"/>
        <v>2</v>
      </c>
      <c r="K22" s="168">
        <f t="shared" si="4"/>
        <v>169</v>
      </c>
      <c r="L22" s="168">
        <f t="shared" si="4"/>
        <v>130</v>
      </c>
      <c r="M22" s="168">
        <f t="shared" si="4"/>
        <v>26</v>
      </c>
      <c r="N22" s="168">
        <f t="shared" ref="N22:Q22" si="5">SUM(N15:N21)</f>
        <v>0</v>
      </c>
      <c r="O22" s="168">
        <f t="shared" si="5"/>
        <v>0</v>
      </c>
      <c r="P22" s="168">
        <f t="shared" si="5"/>
        <v>0</v>
      </c>
      <c r="Q22" s="168">
        <f t="shared" si="5"/>
        <v>29</v>
      </c>
      <c r="R22" s="164"/>
      <c r="S22" s="164"/>
      <c r="T22" s="164"/>
      <c r="U22" s="165"/>
      <c r="V22" s="165"/>
    </row>
    <row r="23" spans="1:22" s="152" customFormat="1" x14ac:dyDescent="0.25">
      <c r="A23" s="157" t="s">
        <v>269</v>
      </c>
      <c r="B23" s="84">
        <v>3</v>
      </c>
      <c r="C23" s="148" t="s">
        <v>279</v>
      </c>
      <c r="D23" s="148" t="s">
        <v>104</v>
      </c>
      <c r="E23" s="148" t="s">
        <v>192</v>
      </c>
      <c r="F23" s="148" t="s">
        <v>130</v>
      </c>
      <c r="G23" s="149" t="s">
        <v>180</v>
      </c>
      <c r="H23" s="150">
        <v>1</v>
      </c>
      <c r="I23" s="151">
        <v>0</v>
      </c>
      <c r="J23" s="151">
        <v>2</v>
      </c>
      <c r="K23" s="147">
        <f t="shared" ref="K23:M27" si="6">H23*13</f>
        <v>13</v>
      </c>
      <c r="L23" s="147">
        <f t="shared" si="6"/>
        <v>0</v>
      </c>
      <c r="M23" s="147">
        <f t="shared" si="6"/>
        <v>26</v>
      </c>
      <c r="N23" s="150">
        <v>0</v>
      </c>
      <c r="O23" s="150">
        <v>0</v>
      </c>
      <c r="P23" s="150">
        <v>0</v>
      </c>
      <c r="Q23" s="150">
        <v>4</v>
      </c>
      <c r="R23" s="151" t="s">
        <v>18</v>
      </c>
      <c r="S23" s="151" t="s">
        <v>19</v>
      </c>
      <c r="T23" s="151" t="s">
        <v>142</v>
      </c>
      <c r="U23" s="146"/>
      <c r="V23" s="146"/>
    </row>
    <row r="24" spans="1:22" s="152" customFormat="1" x14ac:dyDescent="0.25">
      <c r="A24" s="157" t="s">
        <v>269</v>
      </c>
      <c r="B24" s="84">
        <v>3</v>
      </c>
      <c r="C24" s="148" t="s">
        <v>280</v>
      </c>
      <c r="D24" s="148" t="s">
        <v>105</v>
      </c>
      <c r="E24" s="148" t="s">
        <v>194</v>
      </c>
      <c r="F24" s="169" t="s">
        <v>131</v>
      </c>
      <c r="G24" s="149" t="s">
        <v>195</v>
      </c>
      <c r="H24" s="150">
        <v>2</v>
      </c>
      <c r="I24" s="151">
        <v>0</v>
      </c>
      <c r="J24" s="151">
        <v>0</v>
      </c>
      <c r="K24" s="147">
        <f t="shared" si="6"/>
        <v>26</v>
      </c>
      <c r="L24" s="147">
        <f t="shared" si="6"/>
        <v>0</v>
      </c>
      <c r="M24" s="147">
        <f t="shared" si="6"/>
        <v>0</v>
      </c>
      <c r="N24" s="150">
        <v>0</v>
      </c>
      <c r="O24" s="150">
        <v>0</v>
      </c>
      <c r="P24" s="150">
        <v>0</v>
      </c>
      <c r="Q24" s="150">
        <v>3</v>
      </c>
      <c r="R24" s="150" t="s">
        <v>397</v>
      </c>
      <c r="S24" s="151" t="s">
        <v>19</v>
      </c>
      <c r="T24" s="151" t="s">
        <v>142</v>
      </c>
      <c r="U24" s="148"/>
      <c r="V24" s="146"/>
    </row>
    <row r="25" spans="1:22" s="152" customFormat="1" ht="24" x14ac:dyDescent="0.25">
      <c r="A25" s="157" t="s">
        <v>269</v>
      </c>
      <c r="B25" s="84">
        <v>3</v>
      </c>
      <c r="C25" s="148" t="s">
        <v>275</v>
      </c>
      <c r="D25" s="148" t="s">
        <v>276</v>
      </c>
      <c r="E25" s="148" t="s">
        <v>193</v>
      </c>
      <c r="F25" s="148"/>
      <c r="G25" s="149"/>
      <c r="H25" s="150">
        <f>H46</f>
        <v>1</v>
      </c>
      <c r="I25" s="150">
        <f t="shared" ref="I25:J25" si="7">I46</f>
        <v>1</v>
      </c>
      <c r="J25" s="150">
        <f t="shared" si="7"/>
        <v>1</v>
      </c>
      <c r="K25" s="147">
        <f t="shared" si="6"/>
        <v>13</v>
      </c>
      <c r="L25" s="147">
        <f t="shared" si="6"/>
        <v>13</v>
      </c>
      <c r="M25" s="147">
        <f t="shared" si="6"/>
        <v>13</v>
      </c>
      <c r="N25" s="150">
        <v>0</v>
      </c>
      <c r="O25" s="150">
        <v>0</v>
      </c>
      <c r="P25" s="150">
        <v>0</v>
      </c>
      <c r="Q25" s="150">
        <v>3</v>
      </c>
      <c r="R25" s="151"/>
      <c r="S25" s="151" t="s">
        <v>22</v>
      </c>
      <c r="T25" s="151" t="s">
        <v>142</v>
      </c>
      <c r="U25" s="148"/>
      <c r="V25" s="146"/>
    </row>
    <row r="26" spans="1:22" s="152" customFormat="1" ht="24" x14ac:dyDescent="0.25">
      <c r="A26" s="157" t="s">
        <v>269</v>
      </c>
      <c r="B26" s="84">
        <v>3</v>
      </c>
      <c r="C26" s="148" t="s">
        <v>275</v>
      </c>
      <c r="D26" s="148" t="s">
        <v>276</v>
      </c>
      <c r="E26" s="148" t="s">
        <v>193</v>
      </c>
      <c r="F26" s="148"/>
      <c r="G26" s="149"/>
      <c r="H26" s="150">
        <f t="shared" ref="H26:J26" si="8">H47</f>
        <v>2</v>
      </c>
      <c r="I26" s="150">
        <f t="shared" si="8"/>
        <v>1</v>
      </c>
      <c r="J26" s="150">
        <f t="shared" si="8"/>
        <v>0</v>
      </c>
      <c r="K26" s="147">
        <f t="shared" si="6"/>
        <v>26</v>
      </c>
      <c r="L26" s="147">
        <f t="shared" si="6"/>
        <v>13</v>
      </c>
      <c r="M26" s="147">
        <f t="shared" si="6"/>
        <v>0</v>
      </c>
      <c r="N26" s="150">
        <v>0</v>
      </c>
      <c r="O26" s="150">
        <v>0</v>
      </c>
      <c r="P26" s="150">
        <v>0</v>
      </c>
      <c r="Q26" s="150">
        <v>4</v>
      </c>
      <c r="R26" s="155"/>
      <c r="S26" s="151" t="s">
        <v>22</v>
      </c>
      <c r="T26" s="151" t="s">
        <v>142</v>
      </c>
      <c r="U26" s="148"/>
      <c r="V26" s="146"/>
    </row>
    <row r="27" spans="1:22" s="152" customFormat="1" ht="24" x14ac:dyDescent="0.25">
      <c r="A27" s="157" t="s">
        <v>269</v>
      </c>
      <c r="B27" s="84">
        <v>3</v>
      </c>
      <c r="C27" s="148" t="s">
        <v>275</v>
      </c>
      <c r="D27" s="148" t="s">
        <v>276</v>
      </c>
      <c r="E27" s="148" t="s">
        <v>193</v>
      </c>
      <c r="F27" s="148"/>
      <c r="G27" s="149"/>
      <c r="H27" s="150">
        <f t="shared" ref="H27:J27" si="9">H48</f>
        <v>0</v>
      </c>
      <c r="I27" s="150">
        <f t="shared" si="9"/>
        <v>3</v>
      </c>
      <c r="J27" s="150">
        <f t="shared" si="9"/>
        <v>0</v>
      </c>
      <c r="K27" s="147">
        <f t="shared" si="6"/>
        <v>0</v>
      </c>
      <c r="L27" s="147">
        <f t="shared" si="6"/>
        <v>39</v>
      </c>
      <c r="M27" s="147">
        <f t="shared" si="6"/>
        <v>0</v>
      </c>
      <c r="N27" s="150">
        <v>0</v>
      </c>
      <c r="O27" s="150">
        <v>0</v>
      </c>
      <c r="P27" s="150">
        <v>0</v>
      </c>
      <c r="Q27" s="150">
        <v>4</v>
      </c>
      <c r="R27" s="155"/>
      <c r="S27" s="151" t="s">
        <v>22</v>
      </c>
      <c r="T27" s="151" t="s">
        <v>142</v>
      </c>
      <c r="U27" s="146"/>
      <c r="V27" s="146"/>
    </row>
    <row r="28" spans="1:22" s="152" customFormat="1" ht="24" x14ac:dyDescent="0.25">
      <c r="A28" s="157" t="s">
        <v>269</v>
      </c>
      <c r="B28" s="84">
        <v>3</v>
      </c>
      <c r="C28" s="148" t="s">
        <v>278</v>
      </c>
      <c r="D28" s="148" t="s">
        <v>197</v>
      </c>
      <c r="E28" s="148" t="s">
        <v>246</v>
      </c>
      <c r="F28" s="148" t="s">
        <v>124</v>
      </c>
      <c r="G28" s="149" t="s">
        <v>169</v>
      </c>
      <c r="H28" s="150"/>
      <c r="I28" s="151"/>
      <c r="J28" s="151"/>
      <c r="K28" s="147"/>
      <c r="L28" s="147"/>
      <c r="M28" s="147"/>
      <c r="N28" s="150"/>
      <c r="O28" s="147"/>
      <c r="P28" s="147">
        <v>15</v>
      </c>
      <c r="Q28" s="150">
        <v>15</v>
      </c>
      <c r="R28" s="151" t="s">
        <v>397</v>
      </c>
      <c r="S28" s="151" t="s">
        <v>19</v>
      </c>
      <c r="T28" s="151"/>
      <c r="U28" s="146"/>
      <c r="V28" s="146"/>
    </row>
    <row r="29" spans="1:22" s="152" customFormat="1" x14ac:dyDescent="0.25">
      <c r="A29" s="246" t="s">
        <v>20</v>
      </c>
      <c r="B29" s="249"/>
      <c r="C29" s="249"/>
      <c r="D29" s="249"/>
      <c r="E29" s="249"/>
      <c r="F29" s="249"/>
      <c r="G29" s="250"/>
      <c r="H29" s="168">
        <f>SUM(H23:H28)</f>
        <v>6</v>
      </c>
      <c r="I29" s="168">
        <f t="shared" ref="I29:Q29" si="10">SUM(I23:I28)</f>
        <v>5</v>
      </c>
      <c r="J29" s="168">
        <f t="shared" si="10"/>
        <v>3</v>
      </c>
      <c r="K29" s="168">
        <f t="shared" si="10"/>
        <v>78</v>
      </c>
      <c r="L29" s="168">
        <f t="shared" si="10"/>
        <v>65</v>
      </c>
      <c r="M29" s="168">
        <f t="shared" si="10"/>
        <v>39</v>
      </c>
      <c r="N29" s="168">
        <f t="shared" si="10"/>
        <v>0</v>
      </c>
      <c r="O29" s="168">
        <f t="shared" si="10"/>
        <v>0</v>
      </c>
      <c r="P29" s="168">
        <f t="shared" si="10"/>
        <v>15</v>
      </c>
      <c r="Q29" s="168">
        <f t="shared" si="10"/>
        <v>33</v>
      </c>
      <c r="R29" s="164"/>
      <c r="S29" s="164"/>
      <c r="T29" s="164"/>
      <c r="U29" s="165"/>
      <c r="V29" s="165"/>
    </row>
    <row r="30" spans="1:22" s="152" customFormat="1" x14ac:dyDescent="0.25">
      <c r="A30" s="157" t="s">
        <v>269</v>
      </c>
      <c r="B30" s="84">
        <v>4</v>
      </c>
      <c r="C30" s="148" t="s">
        <v>282</v>
      </c>
      <c r="D30" s="148" t="s">
        <v>102</v>
      </c>
      <c r="E30" s="148"/>
      <c r="F30" s="148" t="s">
        <v>124</v>
      </c>
      <c r="G30" s="149" t="s">
        <v>169</v>
      </c>
      <c r="H30" s="150">
        <v>2</v>
      </c>
      <c r="I30" s="151">
        <v>0</v>
      </c>
      <c r="J30" s="151">
        <v>0</v>
      </c>
      <c r="K30" s="147">
        <f t="shared" ref="K30:M33" si="11">H30*13</f>
        <v>26</v>
      </c>
      <c r="L30" s="147">
        <f t="shared" si="11"/>
        <v>0</v>
      </c>
      <c r="M30" s="147">
        <f t="shared" si="11"/>
        <v>0</v>
      </c>
      <c r="N30" s="150">
        <v>0</v>
      </c>
      <c r="O30" s="150">
        <v>0</v>
      </c>
      <c r="P30" s="150">
        <v>0</v>
      </c>
      <c r="Q30" s="150">
        <v>4</v>
      </c>
      <c r="R30" s="151" t="s">
        <v>18</v>
      </c>
      <c r="S30" s="151" t="s">
        <v>19</v>
      </c>
      <c r="T30" s="151" t="s">
        <v>142</v>
      </c>
      <c r="U30" s="148"/>
      <c r="V30" s="146"/>
    </row>
    <row r="31" spans="1:22" s="152" customFormat="1" ht="24" x14ac:dyDescent="0.25">
      <c r="A31" s="157" t="s">
        <v>269</v>
      </c>
      <c r="B31" s="84">
        <v>4</v>
      </c>
      <c r="C31" s="148" t="s">
        <v>275</v>
      </c>
      <c r="D31" s="148" t="s">
        <v>276</v>
      </c>
      <c r="E31" s="148" t="s">
        <v>193</v>
      </c>
      <c r="F31" s="148"/>
      <c r="G31" s="149"/>
      <c r="H31" s="153">
        <f t="shared" ref="H31:J32" si="12">H49</f>
        <v>2</v>
      </c>
      <c r="I31" s="153">
        <f t="shared" si="12"/>
        <v>2</v>
      </c>
      <c r="J31" s="153">
        <f t="shared" si="12"/>
        <v>0</v>
      </c>
      <c r="K31" s="147">
        <f t="shared" si="11"/>
        <v>26</v>
      </c>
      <c r="L31" s="147">
        <f t="shared" si="11"/>
        <v>26</v>
      </c>
      <c r="M31" s="147">
        <f t="shared" si="11"/>
        <v>0</v>
      </c>
      <c r="N31" s="150">
        <v>0</v>
      </c>
      <c r="O31" s="150">
        <v>0</v>
      </c>
      <c r="P31" s="150">
        <v>0</v>
      </c>
      <c r="Q31" s="150">
        <v>4</v>
      </c>
      <c r="R31" s="151"/>
      <c r="S31" s="151" t="s">
        <v>22</v>
      </c>
      <c r="T31" s="151" t="s">
        <v>142</v>
      </c>
      <c r="U31" s="148"/>
      <c r="V31" s="146"/>
    </row>
    <row r="32" spans="1:22" s="152" customFormat="1" ht="24" x14ac:dyDescent="0.25">
      <c r="A32" s="157" t="s">
        <v>269</v>
      </c>
      <c r="B32" s="84">
        <v>4</v>
      </c>
      <c r="C32" s="148" t="s">
        <v>275</v>
      </c>
      <c r="D32" s="148" t="s">
        <v>276</v>
      </c>
      <c r="E32" s="148" t="s">
        <v>193</v>
      </c>
      <c r="F32" s="148"/>
      <c r="G32" s="149"/>
      <c r="H32" s="153">
        <f t="shared" si="12"/>
        <v>1</v>
      </c>
      <c r="I32" s="153">
        <f t="shared" si="12"/>
        <v>0</v>
      </c>
      <c r="J32" s="153">
        <f t="shared" si="12"/>
        <v>2</v>
      </c>
      <c r="K32" s="147">
        <f t="shared" si="11"/>
        <v>13</v>
      </c>
      <c r="L32" s="147">
        <f t="shared" si="11"/>
        <v>0</v>
      </c>
      <c r="M32" s="147">
        <f t="shared" si="11"/>
        <v>26</v>
      </c>
      <c r="N32" s="150">
        <v>0</v>
      </c>
      <c r="O32" s="150">
        <v>0</v>
      </c>
      <c r="P32" s="150">
        <v>0</v>
      </c>
      <c r="Q32" s="150">
        <v>4</v>
      </c>
      <c r="R32" s="151"/>
      <c r="S32" s="151" t="s">
        <v>22</v>
      </c>
      <c r="T32" s="151" t="s">
        <v>142</v>
      </c>
      <c r="U32" s="146"/>
      <c r="V32" s="146"/>
    </row>
    <row r="33" spans="1:22" s="152" customFormat="1" ht="24" x14ac:dyDescent="0.25">
      <c r="A33" s="157" t="s">
        <v>269</v>
      </c>
      <c r="B33" s="84">
        <v>4</v>
      </c>
      <c r="C33" s="148" t="s">
        <v>268</v>
      </c>
      <c r="D33" s="148" t="s">
        <v>277</v>
      </c>
      <c r="E33" s="148" t="s">
        <v>218</v>
      </c>
      <c r="F33" s="148"/>
      <c r="G33" s="149"/>
      <c r="H33" s="150">
        <v>2</v>
      </c>
      <c r="I33" s="151">
        <v>0</v>
      </c>
      <c r="J33" s="151">
        <v>0</v>
      </c>
      <c r="K33" s="147">
        <f t="shared" si="11"/>
        <v>26</v>
      </c>
      <c r="L33" s="147">
        <f t="shared" si="11"/>
        <v>0</v>
      </c>
      <c r="M33" s="147">
        <f t="shared" si="11"/>
        <v>0</v>
      </c>
      <c r="N33" s="150">
        <v>0</v>
      </c>
      <c r="O33" s="150">
        <v>0</v>
      </c>
      <c r="P33" s="150">
        <v>0</v>
      </c>
      <c r="Q33" s="150">
        <v>3</v>
      </c>
      <c r="R33" s="151"/>
      <c r="S33" s="151" t="s">
        <v>21</v>
      </c>
      <c r="T33" s="151" t="s">
        <v>142</v>
      </c>
      <c r="U33" s="146"/>
      <c r="V33" s="146"/>
    </row>
    <row r="34" spans="1:22" s="152" customFormat="1" ht="24" x14ac:dyDescent="0.25">
      <c r="A34" s="157" t="s">
        <v>269</v>
      </c>
      <c r="B34" s="84">
        <v>4</v>
      </c>
      <c r="C34" s="148" t="s">
        <v>281</v>
      </c>
      <c r="D34" s="148" t="s">
        <v>196</v>
      </c>
      <c r="E34" s="148" t="s">
        <v>247</v>
      </c>
      <c r="F34" s="148" t="s">
        <v>124</v>
      </c>
      <c r="G34" s="149" t="s">
        <v>169</v>
      </c>
      <c r="H34" s="150"/>
      <c r="I34" s="151"/>
      <c r="J34" s="151"/>
      <c r="K34" s="147"/>
      <c r="L34" s="147"/>
      <c r="M34" s="147"/>
      <c r="N34" s="147"/>
      <c r="O34" s="147"/>
      <c r="P34" s="147">
        <v>15</v>
      </c>
      <c r="Q34" s="150">
        <v>15</v>
      </c>
      <c r="R34" s="151" t="s">
        <v>397</v>
      </c>
      <c r="S34" s="151" t="s">
        <v>19</v>
      </c>
      <c r="T34" s="151"/>
      <c r="U34" s="148" t="s">
        <v>315</v>
      </c>
      <c r="V34" s="146"/>
    </row>
    <row r="35" spans="1:22" s="152" customFormat="1" x14ac:dyDescent="0.25">
      <c r="A35" s="157" t="s">
        <v>269</v>
      </c>
      <c r="B35" s="84">
        <v>4</v>
      </c>
      <c r="C35" s="148" t="s">
        <v>283</v>
      </c>
      <c r="D35" s="148" t="s">
        <v>108</v>
      </c>
      <c r="E35" s="148" t="s">
        <v>198</v>
      </c>
      <c r="F35" s="148" t="s">
        <v>124</v>
      </c>
      <c r="G35" s="149" t="s">
        <v>169</v>
      </c>
      <c r="H35" s="150"/>
      <c r="I35" s="151"/>
      <c r="J35" s="151"/>
      <c r="K35" s="147"/>
      <c r="L35" s="147">
        <v>160</v>
      </c>
      <c r="M35" s="147"/>
      <c r="N35" s="147"/>
      <c r="O35" s="147"/>
      <c r="P35" s="147"/>
      <c r="Q35" s="150">
        <v>0</v>
      </c>
      <c r="R35" s="151" t="s">
        <v>398</v>
      </c>
      <c r="S35" s="151" t="s">
        <v>19</v>
      </c>
      <c r="T35" s="151"/>
      <c r="U35" s="146"/>
      <c r="V35" s="146"/>
    </row>
    <row r="36" spans="1:22" s="152" customFormat="1" x14ac:dyDescent="0.25">
      <c r="A36" s="246" t="s">
        <v>20</v>
      </c>
      <c r="B36" s="247"/>
      <c r="C36" s="247"/>
      <c r="D36" s="247"/>
      <c r="E36" s="247"/>
      <c r="F36" s="247"/>
      <c r="G36" s="248"/>
      <c r="H36" s="168">
        <f>SUM(H30:H35)</f>
        <v>7</v>
      </c>
      <c r="I36" s="168">
        <f t="shared" ref="I36:Q36" si="13">SUM(I30:I35)</f>
        <v>2</v>
      </c>
      <c r="J36" s="168">
        <f t="shared" si="13"/>
        <v>2</v>
      </c>
      <c r="K36" s="168">
        <f t="shared" si="13"/>
        <v>91</v>
      </c>
      <c r="L36" s="168">
        <f t="shared" si="13"/>
        <v>186</v>
      </c>
      <c r="M36" s="168">
        <f t="shared" si="13"/>
        <v>26</v>
      </c>
      <c r="N36" s="168">
        <f t="shared" si="13"/>
        <v>0</v>
      </c>
      <c r="O36" s="168">
        <f t="shared" si="13"/>
        <v>0</v>
      </c>
      <c r="P36" s="168">
        <f t="shared" si="13"/>
        <v>15</v>
      </c>
      <c r="Q36" s="168">
        <f t="shared" si="13"/>
        <v>30</v>
      </c>
      <c r="R36" s="164"/>
      <c r="S36" s="164"/>
      <c r="T36" s="164"/>
      <c r="U36" s="165"/>
      <c r="V36" s="165"/>
    </row>
    <row r="37" spans="1:22" s="122" customFormat="1" x14ac:dyDescent="0.25">
      <c r="A37" s="243" t="s">
        <v>23</v>
      </c>
      <c r="B37" s="244"/>
      <c r="C37" s="244"/>
      <c r="D37" s="244"/>
      <c r="E37" s="244"/>
      <c r="F37" s="244"/>
      <c r="G37" s="244"/>
      <c r="H37" s="168">
        <f>H14+H22+H29+H36</f>
        <v>38</v>
      </c>
      <c r="I37" s="168">
        <f t="shared" ref="I37:Q37" si="14">I14+I22+I29+I36</f>
        <v>25</v>
      </c>
      <c r="J37" s="168">
        <f t="shared" si="14"/>
        <v>8</v>
      </c>
      <c r="K37" s="168">
        <f t="shared" si="14"/>
        <v>494</v>
      </c>
      <c r="L37" s="168">
        <f t="shared" si="14"/>
        <v>485</v>
      </c>
      <c r="M37" s="168">
        <f t="shared" si="14"/>
        <v>104</v>
      </c>
      <c r="N37" s="168">
        <f t="shared" si="14"/>
        <v>0</v>
      </c>
      <c r="O37" s="168">
        <f t="shared" si="14"/>
        <v>0</v>
      </c>
      <c r="P37" s="168">
        <f t="shared" si="14"/>
        <v>30</v>
      </c>
      <c r="Q37" s="168">
        <f t="shared" si="14"/>
        <v>120</v>
      </c>
      <c r="R37" s="170"/>
      <c r="S37" s="170"/>
      <c r="T37" s="170"/>
      <c r="U37" s="165"/>
      <c r="V37" s="165"/>
    </row>
    <row r="38" spans="1:22" s="171" customFormat="1" x14ac:dyDescent="0.25"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3"/>
      <c r="S38" s="173"/>
      <c r="T38" s="173"/>
    </row>
    <row r="39" spans="1:22" s="171" customFormat="1" x14ac:dyDescent="0.25">
      <c r="A39" s="171" t="s">
        <v>252</v>
      </c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3"/>
      <c r="S39" s="173"/>
      <c r="T39" s="173"/>
    </row>
    <row r="40" spans="1:22" s="152" customFormat="1" x14ac:dyDescent="0.25">
      <c r="A40" s="152" t="s">
        <v>146</v>
      </c>
      <c r="B40" s="127"/>
      <c r="L40" s="137"/>
      <c r="M40" s="137"/>
      <c r="N40" s="137"/>
      <c r="O40" s="137"/>
      <c r="P40" s="137"/>
      <c r="Q40" s="133"/>
      <c r="R40" s="131"/>
      <c r="S40" s="131"/>
      <c r="T40" s="131"/>
    </row>
    <row r="41" spans="1:22" s="152" customFormat="1" x14ac:dyDescent="0.25">
      <c r="A41" s="243" t="s">
        <v>26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</row>
    <row r="42" spans="1:22" s="152" customFormat="1" x14ac:dyDescent="0.25">
      <c r="A42" s="243" t="s">
        <v>100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</row>
    <row r="43" spans="1:22" s="152" customFormat="1" x14ac:dyDescent="0.25">
      <c r="A43" s="239" t="s">
        <v>227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</row>
    <row r="44" spans="1:22" s="177" customFormat="1" ht="27.95" customHeight="1" x14ac:dyDescent="0.25">
      <c r="A44" s="157" t="s">
        <v>384</v>
      </c>
      <c r="B44" s="84">
        <v>2</v>
      </c>
      <c r="C44" s="169" t="s">
        <v>284</v>
      </c>
      <c r="D44" s="169" t="s">
        <v>101</v>
      </c>
      <c r="E44" s="148" t="s">
        <v>219</v>
      </c>
      <c r="F44" s="148" t="s">
        <v>132</v>
      </c>
      <c r="G44" s="174" t="s">
        <v>174</v>
      </c>
      <c r="H44" s="153">
        <v>2</v>
      </c>
      <c r="I44" s="175">
        <v>1</v>
      </c>
      <c r="J44" s="175">
        <v>0</v>
      </c>
      <c r="K44" s="176">
        <f t="shared" ref="K44:M50" si="15">H44*13</f>
        <v>26</v>
      </c>
      <c r="L44" s="176">
        <f t="shared" si="15"/>
        <v>13</v>
      </c>
      <c r="M44" s="176">
        <f t="shared" si="15"/>
        <v>0</v>
      </c>
      <c r="N44" s="176">
        <v>0</v>
      </c>
      <c r="O44" s="176">
        <v>0</v>
      </c>
      <c r="P44" s="176">
        <v>0</v>
      </c>
      <c r="Q44" s="153">
        <v>3</v>
      </c>
      <c r="R44" s="153" t="s">
        <v>18</v>
      </c>
      <c r="S44" s="175" t="s">
        <v>22</v>
      </c>
      <c r="T44" s="150" t="s">
        <v>142</v>
      </c>
      <c r="U44" s="148"/>
      <c r="V44" s="148"/>
    </row>
    <row r="45" spans="1:22" s="177" customFormat="1" ht="27.95" customHeight="1" x14ac:dyDescent="0.25">
      <c r="A45" s="157" t="s">
        <v>384</v>
      </c>
      <c r="B45" s="84">
        <v>2</v>
      </c>
      <c r="C45" s="169" t="s">
        <v>285</v>
      </c>
      <c r="D45" s="169" t="s">
        <v>314</v>
      </c>
      <c r="E45" s="148" t="s">
        <v>248</v>
      </c>
      <c r="F45" s="148" t="s">
        <v>132</v>
      </c>
      <c r="G45" s="174" t="s">
        <v>174</v>
      </c>
      <c r="H45" s="153">
        <v>0</v>
      </c>
      <c r="I45" s="175">
        <v>3</v>
      </c>
      <c r="J45" s="175">
        <v>1</v>
      </c>
      <c r="K45" s="176">
        <f t="shared" si="15"/>
        <v>0</v>
      </c>
      <c r="L45" s="176">
        <f t="shared" si="15"/>
        <v>39</v>
      </c>
      <c r="M45" s="176">
        <f t="shared" si="15"/>
        <v>13</v>
      </c>
      <c r="N45" s="176">
        <v>0</v>
      </c>
      <c r="O45" s="176">
        <v>0</v>
      </c>
      <c r="P45" s="176">
        <v>0</v>
      </c>
      <c r="Q45" s="153">
        <v>3</v>
      </c>
      <c r="R45" s="153" t="s">
        <v>18</v>
      </c>
      <c r="S45" s="175" t="s">
        <v>22</v>
      </c>
      <c r="T45" s="150" t="s">
        <v>142</v>
      </c>
      <c r="U45" s="148"/>
      <c r="V45" s="148"/>
    </row>
    <row r="46" spans="1:22" s="193" customFormat="1" ht="27.95" customHeight="1" x14ac:dyDescent="0.25">
      <c r="A46" s="157" t="s">
        <v>384</v>
      </c>
      <c r="B46" s="84">
        <v>3</v>
      </c>
      <c r="C46" s="190" t="s">
        <v>286</v>
      </c>
      <c r="D46" s="190" t="s">
        <v>199</v>
      </c>
      <c r="E46" s="190" t="s">
        <v>209</v>
      </c>
      <c r="F46" s="190" t="s">
        <v>178</v>
      </c>
      <c r="G46" s="192" t="s">
        <v>183</v>
      </c>
      <c r="H46" s="191">
        <v>1</v>
      </c>
      <c r="I46" s="187">
        <v>1</v>
      </c>
      <c r="J46" s="194">
        <v>1</v>
      </c>
      <c r="K46" s="194">
        <f t="shared" si="15"/>
        <v>13</v>
      </c>
      <c r="L46" s="194">
        <f t="shared" si="15"/>
        <v>13</v>
      </c>
      <c r="M46" s="194">
        <f t="shared" si="15"/>
        <v>13</v>
      </c>
      <c r="N46" s="194">
        <v>0</v>
      </c>
      <c r="O46" s="194">
        <v>0</v>
      </c>
      <c r="P46" s="194">
        <v>0</v>
      </c>
      <c r="Q46" s="191">
        <v>3</v>
      </c>
      <c r="R46" s="191" t="s">
        <v>397</v>
      </c>
      <c r="S46" s="187" t="s">
        <v>22</v>
      </c>
      <c r="T46" s="191" t="s">
        <v>142</v>
      </c>
      <c r="U46" s="190"/>
      <c r="V46" s="190"/>
    </row>
    <row r="47" spans="1:22" s="193" customFormat="1" ht="27.95" customHeight="1" x14ac:dyDescent="0.25">
      <c r="A47" s="157" t="s">
        <v>384</v>
      </c>
      <c r="B47" s="84">
        <v>3</v>
      </c>
      <c r="C47" s="205" t="s">
        <v>288</v>
      </c>
      <c r="D47" s="205" t="s">
        <v>253</v>
      </c>
      <c r="E47" s="205" t="s">
        <v>220</v>
      </c>
      <c r="F47" s="205" t="s">
        <v>254</v>
      </c>
      <c r="G47" s="206" t="s">
        <v>255</v>
      </c>
      <c r="H47" s="207">
        <v>2</v>
      </c>
      <c r="I47" s="208">
        <v>1</v>
      </c>
      <c r="J47" s="204">
        <v>0</v>
      </c>
      <c r="K47" s="204">
        <f t="shared" si="15"/>
        <v>26</v>
      </c>
      <c r="L47" s="194">
        <f t="shared" si="15"/>
        <v>13</v>
      </c>
      <c r="M47" s="194">
        <f t="shared" si="15"/>
        <v>0</v>
      </c>
      <c r="N47" s="194">
        <v>0</v>
      </c>
      <c r="O47" s="194">
        <v>0</v>
      </c>
      <c r="P47" s="194">
        <v>0</v>
      </c>
      <c r="Q47" s="191">
        <v>4</v>
      </c>
      <c r="R47" s="191" t="s">
        <v>397</v>
      </c>
      <c r="S47" s="187" t="s">
        <v>22</v>
      </c>
      <c r="T47" s="191" t="s">
        <v>142</v>
      </c>
      <c r="U47" s="190"/>
      <c r="V47" s="190"/>
    </row>
    <row r="48" spans="1:22" s="193" customFormat="1" ht="27.95" customHeight="1" x14ac:dyDescent="0.25">
      <c r="A48" s="157" t="s">
        <v>384</v>
      </c>
      <c r="B48" s="84">
        <v>3</v>
      </c>
      <c r="C48" s="205" t="s">
        <v>287</v>
      </c>
      <c r="D48" s="205" t="s">
        <v>148</v>
      </c>
      <c r="E48" s="205" t="s">
        <v>249</v>
      </c>
      <c r="F48" s="205" t="s">
        <v>132</v>
      </c>
      <c r="G48" s="206" t="s">
        <v>174</v>
      </c>
      <c r="H48" s="207">
        <v>0</v>
      </c>
      <c r="I48" s="208">
        <v>3</v>
      </c>
      <c r="J48" s="204">
        <v>0</v>
      </c>
      <c r="K48" s="204">
        <f t="shared" si="15"/>
        <v>0</v>
      </c>
      <c r="L48" s="194">
        <f t="shared" si="15"/>
        <v>39</v>
      </c>
      <c r="M48" s="194">
        <f t="shared" si="15"/>
        <v>0</v>
      </c>
      <c r="N48" s="194">
        <v>0</v>
      </c>
      <c r="O48" s="194">
        <v>0</v>
      </c>
      <c r="P48" s="194">
        <v>0</v>
      </c>
      <c r="Q48" s="191">
        <v>4</v>
      </c>
      <c r="R48" s="191" t="s">
        <v>397</v>
      </c>
      <c r="S48" s="187" t="s">
        <v>22</v>
      </c>
      <c r="T48" s="191" t="s">
        <v>142</v>
      </c>
      <c r="U48" s="190"/>
      <c r="V48" s="190"/>
    </row>
    <row r="49" spans="1:22" s="177" customFormat="1" ht="27.95" customHeight="1" x14ac:dyDescent="0.25">
      <c r="A49" s="157" t="s">
        <v>384</v>
      </c>
      <c r="B49" s="84">
        <v>4</v>
      </c>
      <c r="C49" s="205" t="s">
        <v>290</v>
      </c>
      <c r="D49" s="205" t="s">
        <v>103</v>
      </c>
      <c r="E49" s="205" t="s">
        <v>200</v>
      </c>
      <c r="F49" s="205" t="s">
        <v>175</v>
      </c>
      <c r="G49" s="206" t="s">
        <v>201</v>
      </c>
      <c r="H49" s="207">
        <v>2</v>
      </c>
      <c r="I49" s="208">
        <v>2</v>
      </c>
      <c r="J49" s="208">
        <v>0</v>
      </c>
      <c r="K49" s="204">
        <f t="shared" si="15"/>
        <v>26</v>
      </c>
      <c r="L49" s="176">
        <f t="shared" si="15"/>
        <v>26</v>
      </c>
      <c r="M49" s="176">
        <f t="shared" si="15"/>
        <v>0</v>
      </c>
      <c r="N49" s="150">
        <v>0</v>
      </c>
      <c r="O49" s="151">
        <v>0</v>
      </c>
      <c r="P49" s="151">
        <v>0</v>
      </c>
      <c r="Q49" s="153">
        <v>4</v>
      </c>
      <c r="R49" s="155" t="s">
        <v>397</v>
      </c>
      <c r="S49" s="175" t="s">
        <v>22</v>
      </c>
      <c r="T49" s="150" t="s">
        <v>142</v>
      </c>
      <c r="U49" s="148"/>
      <c r="V49" s="148"/>
    </row>
    <row r="50" spans="1:22" s="177" customFormat="1" ht="27.95" customHeight="1" x14ac:dyDescent="0.25">
      <c r="A50" s="157" t="s">
        <v>384</v>
      </c>
      <c r="B50" s="84">
        <v>4</v>
      </c>
      <c r="C50" s="205" t="s">
        <v>289</v>
      </c>
      <c r="D50" s="205" t="s">
        <v>117</v>
      </c>
      <c r="E50" s="205" t="s">
        <v>256</v>
      </c>
      <c r="F50" s="205" t="s">
        <v>149</v>
      </c>
      <c r="G50" s="206" t="s">
        <v>190</v>
      </c>
      <c r="H50" s="207">
        <v>1</v>
      </c>
      <c r="I50" s="208">
        <v>0</v>
      </c>
      <c r="J50" s="208">
        <v>2</v>
      </c>
      <c r="K50" s="204">
        <f t="shared" si="15"/>
        <v>13</v>
      </c>
      <c r="L50" s="176">
        <f t="shared" si="15"/>
        <v>0</v>
      </c>
      <c r="M50" s="176">
        <f t="shared" si="15"/>
        <v>26</v>
      </c>
      <c r="N50" s="150">
        <v>0</v>
      </c>
      <c r="O50" s="151">
        <v>0</v>
      </c>
      <c r="P50" s="151">
        <v>0</v>
      </c>
      <c r="Q50" s="153">
        <v>4</v>
      </c>
      <c r="R50" s="151" t="s">
        <v>397</v>
      </c>
      <c r="S50" s="175" t="s">
        <v>22</v>
      </c>
      <c r="T50" s="150" t="s">
        <v>142</v>
      </c>
      <c r="U50" s="148"/>
      <c r="V50" s="148"/>
    </row>
    <row r="51" spans="1:22" s="177" customFormat="1" x14ac:dyDescent="0.25">
      <c r="A51" s="240" t="s">
        <v>20</v>
      </c>
      <c r="B51" s="241"/>
      <c r="C51" s="241"/>
      <c r="D51" s="241"/>
      <c r="E51" s="241"/>
      <c r="F51" s="241"/>
      <c r="G51" s="242"/>
      <c r="H51" s="162">
        <f>SUM(H44:H50)</f>
        <v>8</v>
      </c>
      <c r="I51" s="162">
        <f t="shared" ref="I51:Q51" si="16">SUM(I44:I50)</f>
        <v>11</v>
      </c>
      <c r="J51" s="162">
        <f t="shared" si="16"/>
        <v>4</v>
      </c>
      <c r="K51" s="162">
        <f t="shared" si="16"/>
        <v>104</v>
      </c>
      <c r="L51" s="162">
        <f t="shared" si="16"/>
        <v>143</v>
      </c>
      <c r="M51" s="162">
        <f t="shared" si="16"/>
        <v>52</v>
      </c>
      <c r="N51" s="162">
        <f t="shared" si="16"/>
        <v>0</v>
      </c>
      <c r="O51" s="162">
        <f t="shared" si="16"/>
        <v>0</v>
      </c>
      <c r="P51" s="162">
        <f t="shared" si="16"/>
        <v>0</v>
      </c>
      <c r="Q51" s="162">
        <f t="shared" si="16"/>
        <v>25</v>
      </c>
      <c r="R51" s="162"/>
      <c r="S51" s="162"/>
      <c r="T51" s="178"/>
      <c r="U51" s="179"/>
      <c r="V51" s="179"/>
    </row>
    <row r="52" spans="1:22" s="177" customFormat="1" x14ac:dyDescent="0.25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8"/>
    </row>
    <row r="53" spans="1:22" s="152" customFormat="1" x14ac:dyDescent="0.25">
      <c r="A53" s="243" t="s">
        <v>109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</row>
    <row r="54" spans="1:22" s="152" customFormat="1" x14ac:dyDescent="0.25">
      <c r="A54" s="239" t="s">
        <v>228</v>
      </c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</row>
    <row r="55" spans="1:22" s="177" customFormat="1" ht="27.95" customHeight="1" x14ac:dyDescent="0.25">
      <c r="A55" s="157" t="s">
        <v>388</v>
      </c>
      <c r="B55" s="84">
        <v>2</v>
      </c>
      <c r="C55" s="148" t="s">
        <v>292</v>
      </c>
      <c r="D55" s="148" t="s">
        <v>133</v>
      </c>
      <c r="E55" s="169" t="s">
        <v>203</v>
      </c>
      <c r="F55" s="169" t="s">
        <v>176</v>
      </c>
      <c r="G55" s="180" t="s">
        <v>202</v>
      </c>
      <c r="H55" s="153">
        <v>1</v>
      </c>
      <c r="I55" s="175">
        <v>0</v>
      </c>
      <c r="J55" s="175">
        <v>2</v>
      </c>
      <c r="K55" s="176">
        <f t="shared" ref="K55:M61" si="17">H55*13</f>
        <v>13</v>
      </c>
      <c r="L55" s="176">
        <f t="shared" si="17"/>
        <v>0</v>
      </c>
      <c r="M55" s="176">
        <f t="shared" si="17"/>
        <v>26</v>
      </c>
      <c r="N55" s="176">
        <v>0</v>
      </c>
      <c r="O55" s="176">
        <v>0</v>
      </c>
      <c r="P55" s="176">
        <v>0</v>
      </c>
      <c r="Q55" s="153">
        <v>3</v>
      </c>
      <c r="R55" s="155" t="s">
        <v>397</v>
      </c>
      <c r="S55" s="175" t="s">
        <v>22</v>
      </c>
      <c r="T55" s="150" t="s">
        <v>142</v>
      </c>
      <c r="U55" s="148"/>
      <c r="V55" s="148"/>
    </row>
    <row r="56" spans="1:22" s="177" customFormat="1" ht="27.95" customHeight="1" x14ac:dyDescent="0.25">
      <c r="A56" s="157" t="s">
        <v>388</v>
      </c>
      <c r="B56" s="84">
        <v>2</v>
      </c>
      <c r="C56" s="148" t="s">
        <v>291</v>
      </c>
      <c r="D56" s="148" t="s">
        <v>111</v>
      </c>
      <c r="E56" s="169" t="s">
        <v>204</v>
      </c>
      <c r="F56" s="169" t="s">
        <v>177</v>
      </c>
      <c r="G56" s="180" t="s">
        <v>181</v>
      </c>
      <c r="H56" s="153">
        <v>2</v>
      </c>
      <c r="I56" s="175">
        <v>0</v>
      </c>
      <c r="J56" s="175">
        <v>1</v>
      </c>
      <c r="K56" s="176">
        <f t="shared" si="17"/>
        <v>26</v>
      </c>
      <c r="L56" s="176">
        <f t="shared" si="17"/>
        <v>0</v>
      </c>
      <c r="M56" s="176">
        <f t="shared" si="17"/>
        <v>13</v>
      </c>
      <c r="N56" s="176">
        <v>0</v>
      </c>
      <c r="O56" s="176">
        <v>0</v>
      </c>
      <c r="P56" s="176">
        <v>0</v>
      </c>
      <c r="Q56" s="153">
        <v>3</v>
      </c>
      <c r="R56" s="153" t="s">
        <v>18</v>
      </c>
      <c r="S56" s="175" t="s">
        <v>22</v>
      </c>
      <c r="T56" s="150" t="s">
        <v>142</v>
      </c>
      <c r="U56" s="148"/>
      <c r="V56" s="148"/>
    </row>
    <row r="57" spans="1:22" s="193" customFormat="1" ht="27.95" customHeight="1" x14ac:dyDescent="0.25">
      <c r="A57" s="157" t="s">
        <v>388</v>
      </c>
      <c r="B57" s="84">
        <v>3</v>
      </c>
      <c r="C57" s="190" t="s">
        <v>295</v>
      </c>
      <c r="D57" s="190" t="s">
        <v>184</v>
      </c>
      <c r="E57" s="190" t="s">
        <v>205</v>
      </c>
      <c r="F57" s="190" t="s">
        <v>185</v>
      </c>
      <c r="G57" s="190" t="s">
        <v>186</v>
      </c>
      <c r="H57" s="191">
        <v>1</v>
      </c>
      <c r="I57" s="187">
        <v>0</v>
      </c>
      <c r="J57" s="187">
        <v>2</v>
      </c>
      <c r="K57" s="187">
        <f t="shared" si="17"/>
        <v>13</v>
      </c>
      <c r="L57" s="187">
        <f t="shared" si="17"/>
        <v>0</v>
      </c>
      <c r="M57" s="187">
        <f t="shared" si="17"/>
        <v>26</v>
      </c>
      <c r="N57" s="187">
        <v>0</v>
      </c>
      <c r="O57" s="187">
        <v>0</v>
      </c>
      <c r="P57" s="187">
        <v>0</v>
      </c>
      <c r="Q57" s="191">
        <v>3</v>
      </c>
      <c r="R57" s="191" t="s">
        <v>397</v>
      </c>
      <c r="S57" s="187" t="s">
        <v>22</v>
      </c>
      <c r="T57" s="191" t="s">
        <v>142</v>
      </c>
      <c r="U57" s="190"/>
      <c r="V57" s="190"/>
    </row>
    <row r="58" spans="1:22" s="193" customFormat="1" ht="27.95" customHeight="1" x14ac:dyDescent="0.25">
      <c r="A58" s="157" t="s">
        <v>388</v>
      </c>
      <c r="B58" s="84">
        <v>3</v>
      </c>
      <c r="C58" s="190" t="s">
        <v>293</v>
      </c>
      <c r="D58" s="190" t="s">
        <v>134</v>
      </c>
      <c r="E58" s="190" t="s">
        <v>206</v>
      </c>
      <c r="F58" s="190" t="s">
        <v>177</v>
      </c>
      <c r="G58" s="192" t="s">
        <v>181</v>
      </c>
      <c r="H58" s="191">
        <v>0</v>
      </c>
      <c r="I58" s="187">
        <v>0</v>
      </c>
      <c r="J58" s="187">
        <v>3</v>
      </c>
      <c r="K58" s="187">
        <f t="shared" si="17"/>
        <v>0</v>
      </c>
      <c r="L58" s="187">
        <f t="shared" si="17"/>
        <v>0</v>
      </c>
      <c r="M58" s="187">
        <f t="shared" si="17"/>
        <v>39</v>
      </c>
      <c r="N58" s="187">
        <v>0</v>
      </c>
      <c r="O58" s="187">
        <v>0</v>
      </c>
      <c r="P58" s="187">
        <v>0</v>
      </c>
      <c r="Q58" s="191">
        <v>4</v>
      </c>
      <c r="R58" s="191" t="s">
        <v>397</v>
      </c>
      <c r="S58" s="187" t="s">
        <v>22</v>
      </c>
      <c r="T58" s="191" t="s">
        <v>142</v>
      </c>
      <c r="U58" s="190"/>
      <c r="V58" s="190"/>
    </row>
    <row r="59" spans="1:22" s="193" customFormat="1" ht="27.95" customHeight="1" x14ac:dyDescent="0.25">
      <c r="A59" s="157" t="s">
        <v>388</v>
      </c>
      <c r="B59" s="84">
        <v>3</v>
      </c>
      <c r="C59" s="190" t="s">
        <v>294</v>
      </c>
      <c r="D59" s="190" t="s">
        <v>313</v>
      </c>
      <c r="E59" s="190" t="s">
        <v>182</v>
      </c>
      <c r="F59" s="190" t="s">
        <v>178</v>
      </c>
      <c r="G59" s="192" t="s">
        <v>183</v>
      </c>
      <c r="H59" s="191">
        <v>0</v>
      </c>
      <c r="I59" s="187">
        <v>3</v>
      </c>
      <c r="J59" s="187">
        <v>0</v>
      </c>
      <c r="K59" s="187">
        <f t="shared" si="17"/>
        <v>0</v>
      </c>
      <c r="L59" s="187">
        <f t="shared" si="17"/>
        <v>39</v>
      </c>
      <c r="M59" s="187">
        <f t="shared" si="17"/>
        <v>0</v>
      </c>
      <c r="N59" s="187">
        <v>0</v>
      </c>
      <c r="O59" s="187">
        <v>0</v>
      </c>
      <c r="P59" s="187">
        <v>0</v>
      </c>
      <c r="Q59" s="191">
        <v>4</v>
      </c>
      <c r="R59" s="191" t="s">
        <v>397</v>
      </c>
      <c r="S59" s="187" t="s">
        <v>22</v>
      </c>
      <c r="T59" s="191" t="s">
        <v>142</v>
      </c>
      <c r="U59" s="190"/>
      <c r="V59" s="190"/>
    </row>
    <row r="60" spans="1:22" s="177" customFormat="1" ht="27.95" customHeight="1" x14ac:dyDescent="0.25">
      <c r="A60" s="157" t="s">
        <v>388</v>
      </c>
      <c r="B60" s="84">
        <v>4</v>
      </c>
      <c r="C60" s="148" t="s">
        <v>296</v>
      </c>
      <c r="D60" s="148" t="s">
        <v>112</v>
      </c>
      <c r="E60" s="148" t="s">
        <v>207</v>
      </c>
      <c r="F60" s="148" t="s">
        <v>113</v>
      </c>
      <c r="G60" s="174" t="s">
        <v>179</v>
      </c>
      <c r="H60" s="153">
        <v>2</v>
      </c>
      <c r="I60" s="175">
        <v>2</v>
      </c>
      <c r="J60" s="175">
        <v>5</v>
      </c>
      <c r="K60" s="176">
        <f t="shared" si="17"/>
        <v>26</v>
      </c>
      <c r="L60" s="176">
        <f t="shared" si="17"/>
        <v>26</v>
      </c>
      <c r="M60" s="176">
        <f t="shared" si="17"/>
        <v>65</v>
      </c>
      <c r="N60" s="176">
        <v>0</v>
      </c>
      <c r="O60" s="176">
        <v>0</v>
      </c>
      <c r="P60" s="176">
        <v>0</v>
      </c>
      <c r="Q60" s="153">
        <v>4</v>
      </c>
      <c r="R60" s="155" t="s">
        <v>18</v>
      </c>
      <c r="S60" s="175" t="s">
        <v>22</v>
      </c>
      <c r="T60" s="150" t="s">
        <v>142</v>
      </c>
      <c r="U60" s="148"/>
      <c r="V60" s="148"/>
    </row>
    <row r="61" spans="1:22" s="177" customFormat="1" ht="27.95" customHeight="1" x14ac:dyDescent="0.25">
      <c r="A61" s="157" t="s">
        <v>388</v>
      </c>
      <c r="B61" s="84">
        <v>4</v>
      </c>
      <c r="C61" s="148" t="s">
        <v>297</v>
      </c>
      <c r="D61" s="148" t="s">
        <v>257</v>
      </c>
      <c r="E61" s="148" t="s">
        <v>208</v>
      </c>
      <c r="F61" s="148" t="s">
        <v>130</v>
      </c>
      <c r="G61" s="174" t="s">
        <v>180</v>
      </c>
      <c r="H61" s="150">
        <v>2</v>
      </c>
      <c r="I61" s="147">
        <v>0</v>
      </c>
      <c r="J61" s="175">
        <v>1</v>
      </c>
      <c r="K61" s="176">
        <f t="shared" si="17"/>
        <v>26</v>
      </c>
      <c r="L61" s="176">
        <f t="shared" si="17"/>
        <v>0</v>
      </c>
      <c r="M61" s="176">
        <f t="shared" si="17"/>
        <v>13</v>
      </c>
      <c r="N61" s="176">
        <v>0</v>
      </c>
      <c r="O61" s="176">
        <v>0</v>
      </c>
      <c r="P61" s="176">
        <v>0</v>
      </c>
      <c r="Q61" s="153">
        <v>4</v>
      </c>
      <c r="R61" s="151" t="s">
        <v>397</v>
      </c>
      <c r="S61" s="175" t="s">
        <v>22</v>
      </c>
      <c r="T61" s="150" t="s">
        <v>142</v>
      </c>
      <c r="U61" s="148"/>
      <c r="V61" s="148"/>
    </row>
    <row r="62" spans="1:22" s="177" customFormat="1" x14ac:dyDescent="0.25">
      <c r="A62" s="240" t="s">
        <v>20</v>
      </c>
      <c r="B62" s="241"/>
      <c r="C62" s="241"/>
      <c r="D62" s="241"/>
      <c r="E62" s="241"/>
      <c r="F62" s="241"/>
      <c r="G62" s="242"/>
      <c r="H62" s="162">
        <f>SUM(H55:H61)</f>
        <v>8</v>
      </c>
      <c r="I62" s="162">
        <f t="shared" ref="I62:Q62" si="18">SUM(I55:I61)</f>
        <v>5</v>
      </c>
      <c r="J62" s="162">
        <f t="shared" si="18"/>
        <v>14</v>
      </c>
      <c r="K62" s="162">
        <f t="shared" si="18"/>
        <v>104</v>
      </c>
      <c r="L62" s="162">
        <f t="shared" si="18"/>
        <v>65</v>
      </c>
      <c r="M62" s="162">
        <f t="shared" si="18"/>
        <v>182</v>
      </c>
      <c r="N62" s="162">
        <f t="shared" si="18"/>
        <v>0</v>
      </c>
      <c r="O62" s="162">
        <f t="shared" si="18"/>
        <v>0</v>
      </c>
      <c r="P62" s="162">
        <f t="shared" si="18"/>
        <v>0</v>
      </c>
      <c r="Q62" s="162">
        <f t="shared" si="18"/>
        <v>25</v>
      </c>
      <c r="R62" s="162"/>
      <c r="S62" s="162"/>
      <c r="T62" s="178"/>
      <c r="U62" s="179"/>
      <c r="V62" s="179"/>
    </row>
    <row r="63" spans="1:22" s="177" customFormat="1" x14ac:dyDescent="0.25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8"/>
    </row>
    <row r="64" spans="1:22" s="152" customFormat="1" x14ac:dyDescent="0.25">
      <c r="A64" s="243" t="s">
        <v>158</v>
      </c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</row>
    <row r="65" spans="1:22" s="152" customFormat="1" x14ac:dyDescent="0.25">
      <c r="A65" s="239" t="s">
        <v>150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</row>
    <row r="66" spans="1:22" s="177" customFormat="1" ht="27.95" customHeight="1" x14ac:dyDescent="0.25">
      <c r="A66" s="157" t="s">
        <v>393</v>
      </c>
      <c r="B66" s="84">
        <v>2</v>
      </c>
      <c r="C66" s="148" t="s">
        <v>299</v>
      </c>
      <c r="D66" s="148" t="s">
        <v>135</v>
      </c>
      <c r="E66" s="148" t="s">
        <v>159</v>
      </c>
      <c r="F66" s="148" t="s">
        <v>122</v>
      </c>
      <c r="G66" s="148" t="s">
        <v>156</v>
      </c>
      <c r="H66" s="186">
        <v>3</v>
      </c>
      <c r="I66" s="186">
        <v>0</v>
      </c>
      <c r="J66" s="175">
        <v>2</v>
      </c>
      <c r="K66" s="176">
        <f t="shared" ref="K66:M72" si="19">H66*13</f>
        <v>39</v>
      </c>
      <c r="L66" s="176">
        <f t="shared" si="19"/>
        <v>0</v>
      </c>
      <c r="M66" s="176">
        <f t="shared" si="19"/>
        <v>26</v>
      </c>
      <c r="N66" s="176">
        <v>0</v>
      </c>
      <c r="O66" s="176">
        <v>0</v>
      </c>
      <c r="P66" s="176">
        <v>0</v>
      </c>
      <c r="Q66" s="176">
        <v>5</v>
      </c>
      <c r="R66" s="187" t="s">
        <v>18</v>
      </c>
      <c r="S66" s="175" t="s">
        <v>22</v>
      </c>
      <c r="T66" s="150" t="s">
        <v>142</v>
      </c>
      <c r="U66" s="148"/>
      <c r="V66" s="148"/>
    </row>
    <row r="67" spans="1:22" s="177" customFormat="1" ht="27.95" customHeight="1" x14ac:dyDescent="0.25">
      <c r="A67" s="157" t="s">
        <v>393</v>
      </c>
      <c r="B67" s="84">
        <v>2</v>
      </c>
      <c r="C67" s="148" t="s">
        <v>298</v>
      </c>
      <c r="D67" s="148" t="s">
        <v>136</v>
      </c>
      <c r="E67" s="148" t="s">
        <v>160</v>
      </c>
      <c r="F67" s="148" t="s">
        <v>145</v>
      </c>
      <c r="G67" s="148" t="s">
        <v>161</v>
      </c>
      <c r="H67" s="188">
        <v>3</v>
      </c>
      <c r="I67" s="188">
        <v>0</v>
      </c>
      <c r="J67" s="175">
        <v>2</v>
      </c>
      <c r="K67" s="176">
        <f t="shared" si="19"/>
        <v>39</v>
      </c>
      <c r="L67" s="176">
        <f t="shared" si="19"/>
        <v>0</v>
      </c>
      <c r="M67" s="176">
        <f t="shared" si="19"/>
        <v>26</v>
      </c>
      <c r="N67" s="176">
        <v>0</v>
      </c>
      <c r="O67" s="176">
        <v>0</v>
      </c>
      <c r="P67" s="176">
        <v>0</v>
      </c>
      <c r="Q67" s="176">
        <v>5</v>
      </c>
      <c r="R67" s="189" t="s">
        <v>18</v>
      </c>
      <c r="S67" s="175" t="s">
        <v>22</v>
      </c>
      <c r="T67" s="150" t="s">
        <v>142</v>
      </c>
      <c r="U67" s="148"/>
      <c r="V67" s="148"/>
    </row>
    <row r="68" spans="1:22" s="193" customFormat="1" ht="27.95" customHeight="1" x14ac:dyDescent="0.25">
      <c r="A68" s="157" t="s">
        <v>393</v>
      </c>
      <c r="B68" s="84">
        <v>3</v>
      </c>
      <c r="C68" s="190" t="s">
        <v>300</v>
      </c>
      <c r="D68" s="190" t="s">
        <v>137</v>
      </c>
      <c r="E68" s="190" t="s">
        <v>162</v>
      </c>
      <c r="F68" s="190" t="s">
        <v>122</v>
      </c>
      <c r="G68" s="190" t="s">
        <v>156</v>
      </c>
      <c r="H68" s="188">
        <v>2</v>
      </c>
      <c r="I68" s="188">
        <v>0</v>
      </c>
      <c r="J68" s="194">
        <v>1</v>
      </c>
      <c r="K68" s="194">
        <f t="shared" si="19"/>
        <v>26</v>
      </c>
      <c r="L68" s="194">
        <f t="shared" si="19"/>
        <v>0</v>
      </c>
      <c r="M68" s="194">
        <f t="shared" si="19"/>
        <v>13</v>
      </c>
      <c r="N68" s="194">
        <v>0</v>
      </c>
      <c r="O68" s="194">
        <v>0</v>
      </c>
      <c r="P68" s="194">
        <v>0</v>
      </c>
      <c r="Q68" s="194">
        <v>3</v>
      </c>
      <c r="R68" s="189" t="s">
        <v>397</v>
      </c>
      <c r="S68" s="189" t="s">
        <v>22</v>
      </c>
      <c r="T68" s="189" t="s">
        <v>142</v>
      </c>
      <c r="U68" s="190"/>
      <c r="V68" s="190"/>
    </row>
    <row r="69" spans="1:22" s="193" customFormat="1" ht="27.95" customHeight="1" x14ac:dyDescent="0.25">
      <c r="A69" s="157" t="s">
        <v>393</v>
      </c>
      <c r="B69" s="84">
        <v>3</v>
      </c>
      <c r="C69" s="190" t="s">
        <v>301</v>
      </c>
      <c r="D69" s="190" t="s">
        <v>138</v>
      </c>
      <c r="E69" s="190" t="s">
        <v>163</v>
      </c>
      <c r="F69" s="190" t="s">
        <v>143</v>
      </c>
      <c r="G69" s="190" t="s">
        <v>157</v>
      </c>
      <c r="H69" s="188">
        <v>2</v>
      </c>
      <c r="I69" s="188">
        <v>1</v>
      </c>
      <c r="J69" s="194">
        <v>0</v>
      </c>
      <c r="K69" s="194">
        <f t="shared" si="19"/>
        <v>26</v>
      </c>
      <c r="L69" s="194">
        <f t="shared" si="19"/>
        <v>13</v>
      </c>
      <c r="M69" s="194">
        <f t="shared" si="19"/>
        <v>0</v>
      </c>
      <c r="N69" s="194">
        <v>0</v>
      </c>
      <c r="O69" s="194">
        <v>0</v>
      </c>
      <c r="P69" s="194">
        <v>0</v>
      </c>
      <c r="Q69" s="194">
        <v>3</v>
      </c>
      <c r="R69" s="189" t="s">
        <v>18</v>
      </c>
      <c r="S69" s="189" t="s">
        <v>22</v>
      </c>
      <c r="T69" s="189" t="s">
        <v>142</v>
      </c>
      <c r="U69" s="190"/>
      <c r="V69" s="190"/>
    </row>
    <row r="70" spans="1:22" s="193" customFormat="1" ht="27.95" customHeight="1" x14ac:dyDescent="0.25">
      <c r="A70" s="157" t="s">
        <v>393</v>
      </c>
      <c r="B70" s="84">
        <v>3</v>
      </c>
      <c r="C70" s="190" t="s">
        <v>302</v>
      </c>
      <c r="D70" s="190" t="s">
        <v>139</v>
      </c>
      <c r="E70" s="190" t="s">
        <v>164</v>
      </c>
      <c r="F70" s="190" t="s">
        <v>122</v>
      </c>
      <c r="G70" s="190" t="s">
        <v>156</v>
      </c>
      <c r="H70" s="188">
        <v>1</v>
      </c>
      <c r="I70" s="188">
        <v>2</v>
      </c>
      <c r="J70" s="194">
        <v>0</v>
      </c>
      <c r="K70" s="194">
        <f t="shared" si="19"/>
        <v>13</v>
      </c>
      <c r="L70" s="194">
        <f t="shared" si="19"/>
        <v>26</v>
      </c>
      <c r="M70" s="194">
        <f t="shared" si="19"/>
        <v>0</v>
      </c>
      <c r="N70" s="194">
        <v>0</v>
      </c>
      <c r="O70" s="194">
        <v>0</v>
      </c>
      <c r="P70" s="194">
        <v>0</v>
      </c>
      <c r="Q70" s="194">
        <v>3</v>
      </c>
      <c r="R70" s="189" t="s">
        <v>18</v>
      </c>
      <c r="S70" s="189" t="s">
        <v>22</v>
      </c>
      <c r="T70" s="189" t="s">
        <v>142</v>
      </c>
      <c r="U70" s="190"/>
      <c r="V70" s="190"/>
    </row>
    <row r="71" spans="1:22" s="177" customFormat="1" ht="27.95" customHeight="1" x14ac:dyDescent="0.25">
      <c r="A71" s="157" t="s">
        <v>393</v>
      </c>
      <c r="B71" s="84">
        <v>4</v>
      </c>
      <c r="C71" s="148" t="s">
        <v>304</v>
      </c>
      <c r="D71" s="148" t="s">
        <v>118</v>
      </c>
      <c r="E71" s="148" t="s">
        <v>165</v>
      </c>
      <c r="F71" s="148" t="s">
        <v>144</v>
      </c>
      <c r="G71" s="148" t="s">
        <v>166</v>
      </c>
      <c r="H71" s="186">
        <v>2</v>
      </c>
      <c r="I71" s="186">
        <v>1</v>
      </c>
      <c r="J71" s="175">
        <v>0</v>
      </c>
      <c r="K71" s="176">
        <f t="shared" si="19"/>
        <v>26</v>
      </c>
      <c r="L71" s="176">
        <f t="shared" si="19"/>
        <v>13</v>
      </c>
      <c r="M71" s="176">
        <f t="shared" si="19"/>
        <v>0</v>
      </c>
      <c r="N71" s="176">
        <v>0</v>
      </c>
      <c r="O71" s="176">
        <v>0</v>
      </c>
      <c r="P71" s="176">
        <v>0</v>
      </c>
      <c r="Q71" s="176">
        <v>3</v>
      </c>
      <c r="R71" s="187" t="s">
        <v>397</v>
      </c>
      <c r="S71" s="175" t="s">
        <v>22</v>
      </c>
      <c r="T71" s="150" t="s">
        <v>142</v>
      </c>
      <c r="U71" s="148"/>
      <c r="V71" s="148"/>
    </row>
    <row r="72" spans="1:22" s="177" customFormat="1" ht="27.95" customHeight="1" x14ac:dyDescent="0.25">
      <c r="A72" s="157" t="s">
        <v>393</v>
      </c>
      <c r="B72" s="84">
        <v>4</v>
      </c>
      <c r="C72" s="148" t="s">
        <v>303</v>
      </c>
      <c r="D72" s="148" t="s">
        <v>140</v>
      </c>
      <c r="E72" s="148" t="s">
        <v>167</v>
      </c>
      <c r="F72" s="148" t="s">
        <v>141</v>
      </c>
      <c r="G72" s="148" t="s">
        <v>168</v>
      </c>
      <c r="H72" s="186">
        <v>2</v>
      </c>
      <c r="I72" s="186">
        <v>1</v>
      </c>
      <c r="J72" s="175">
        <v>0</v>
      </c>
      <c r="K72" s="176">
        <f t="shared" si="19"/>
        <v>26</v>
      </c>
      <c r="L72" s="176">
        <f t="shared" si="19"/>
        <v>13</v>
      </c>
      <c r="M72" s="176">
        <f t="shared" si="19"/>
        <v>0</v>
      </c>
      <c r="N72" s="176">
        <v>0</v>
      </c>
      <c r="O72" s="176">
        <v>0</v>
      </c>
      <c r="P72" s="176">
        <v>0</v>
      </c>
      <c r="Q72" s="176">
        <v>3</v>
      </c>
      <c r="R72" s="187" t="s">
        <v>397</v>
      </c>
      <c r="S72" s="175" t="s">
        <v>22</v>
      </c>
      <c r="T72" s="150" t="s">
        <v>142</v>
      </c>
      <c r="U72" s="148"/>
      <c r="V72" s="148"/>
    </row>
    <row r="73" spans="1:22" s="177" customFormat="1" x14ac:dyDescent="0.25">
      <c r="A73" s="240" t="s">
        <v>20</v>
      </c>
      <c r="B73" s="241"/>
      <c r="C73" s="241"/>
      <c r="D73" s="241"/>
      <c r="E73" s="241"/>
      <c r="F73" s="241"/>
      <c r="G73" s="242"/>
      <c r="H73" s="163">
        <f>SUM(H66:H72)</f>
        <v>15</v>
      </c>
      <c r="I73" s="163">
        <f t="shared" ref="I73:Q73" si="20">SUM(I66:I72)</f>
        <v>5</v>
      </c>
      <c r="J73" s="163">
        <f t="shared" si="20"/>
        <v>5</v>
      </c>
      <c r="K73" s="163">
        <f t="shared" si="20"/>
        <v>195</v>
      </c>
      <c r="L73" s="163">
        <f t="shared" si="20"/>
        <v>65</v>
      </c>
      <c r="M73" s="163">
        <f t="shared" si="20"/>
        <v>65</v>
      </c>
      <c r="N73" s="163">
        <f t="shared" si="20"/>
        <v>0</v>
      </c>
      <c r="O73" s="163">
        <f t="shared" si="20"/>
        <v>0</v>
      </c>
      <c r="P73" s="163">
        <f t="shared" si="20"/>
        <v>0</v>
      </c>
      <c r="Q73" s="163">
        <f t="shared" si="20"/>
        <v>25</v>
      </c>
      <c r="R73" s="162"/>
      <c r="S73" s="162"/>
      <c r="T73" s="178"/>
      <c r="U73" s="179"/>
      <c r="V73" s="179"/>
    </row>
    <row r="74" spans="1:22" s="177" customFormat="1" x14ac:dyDescent="0.25">
      <c r="A74" s="236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8"/>
    </row>
    <row r="75" spans="1:22" s="152" customFormat="1" x14ac:dyDescent="0.25">
      <c r="A75" s="243" t="s">
        <v>120</v>
      </c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</row>
    <row r="76" spans="1:22" s="152" customFormat="1" x14ac:dyDescent="0.25">
      <c r="A76" s="239" t="s">
        <v>229</v>
      </c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</row>
    <row r="77" spans="1:22" s="177" customFormat="1" ht="27.95" customHeight="1" x14ac:dyDescent="0.25">
      <c r="A77" s="157" t="s">
        <v>394</v>
      </c>
      <c r="B77" s="84">
        <v>2</v>
      </c>
      <c r="C77" s="169" t="s">
        <v>306</v>
      </c>
      <c r="D77" s="169" t="s">
        <v>115</v>
      </c>
      <c r="E77" s="148" t="s">
        <v>221</v>
      </c>
      <c r="F77" s="148" t="s">
        <v>151</v>
      </c>
      <c r="G77" s="174" t="s">
        <v>210</v>
      </c>
      <c r="H77" s="175">
        <v>2</v>
      </c>
      <c r="I77" s="175">
        <v>0</v>
      </c>
      <c r="J77" s="175">
        <v>1</v>
      </c>
      <c r="K77" s="176">
        <f t="shared" ref="K77:L83" si="21">H77*13</f>
        <v>26</v>
      </c>
      <c r="L77" s="176">
        <f t="shared" si="21"/>
        <v>0</v>
      </c>
      <c r="M77" s="176">
        <v>13</v>
      </c>
      <c r="N77" s="176">
        <v>0</v>
      </c>
      <c r="O77" s="176">
        <v>0</v>
      </c>
      <c r="P77" s="176">
        <v>0</v>
      </c>
      <c r="Q77" s="153">
        <v>4</v>
      </c>
      <c r="R77" s="153" t="s">
        <v>18</v>
      </c>
      <c r="S77" s="175" t="s">
        <v>22</v>
      </c>
      <c r="T77" s="150" t="s">
        <v>142</v>
      </c>
      <c r="U77" s="148"/>
      <c r="V77" s="148"/>
    </row>
    <row r="78" spans="1:22" s="177" customFormat="1" ht="27.95" customHeight="1" x14ac:dyDescent="0.25">
      <c r="A78" s="157" t="s">
        <v>394</v>
      </c>
      <c r="B78" s="84">
        <v>2</v>
      </c>
      <c r="C78" s="169" t="s">
        <v>305</v>
      </c>
      <c r="D78" s="169" t="s">
        <v>116</v>
      </c>
      <c r="E78" s="148" t="s">
        <v>222</v>
      </c>
      <c r="F78" s="148" t="s">
        <v>152</v>
      </c>
      <c r="G78" s="174" t="s">
        <v>211</v>
      </c>
      <c r="H78" s="175">
        <v>1</v>
      </c>
      <c r="I78" s="175">
        <v>0</v>
      </c>
      <c r="J78" s="175">
        <v>1</v>
      </c>
      <c r="K78" s="176">
        <f t="shared" si="21"/>
        <v>13</v>
      </c>
      <c r="L78" s="176">
        <f t="shared" si="21"/>
        <v>0</v>
      </c>
      <c r="M78" s="176">
        <v>13</v>
      </c>
      <c r="N78" s="176">
        <v>0</v>
      </c>
      <c r="O78" s="176">
        <v>0</v>
      </c>
      <c r="P78" s="176">
        <v>0</v>
      </c>
      <c r="Q78" s="153">
        <v>3</v>
      </c>
      <c r="R78" s="153" t="s">
        <v>18</v>
      </c>
      <c r="S78" s="175" t="s">
        <v>22</v>
      </c>
      <c r="T78" s="150" t="s">
        <v>142</v>
      </c>
      <c r="U78" s="148"/>
      <c r="V78" s="148"/>
    </row>
    <row r="79" spans="1:22" s="193" customFormat="1" ht="27.95" customHeight="1" x14ac:dyDescent="0.25">
      <c r="A79" s="157" t="s">
        <v>394</v>
      </c>
      <c r="B79" s="84">
        <v>3</v>
      </c>
      <c r="C79" s="190" t="s">
        <v>307</v>
      </c>
      <c r="D79" s="190" t="s">
        <v>106</v>
      </c>
      <c r="E79" s="190" t="s">
        <v>209</v>
      </c>
      <c r="F79" s="190" t="s">
        <v>178</v>
      </c>
      <c r="G79" s="192" t="s">
        <v>183</v>
      </c>
      <c r="H79" s="191">
        <v>1</v>
      </c>
      <c r="I79" s="187">
        <v>1</v>
      </c>
      <c r="J79" s="187">
        <v>1</v>
      </c>
      <c r="K79" s="187">
        <f t="shared" si="21"/>
        <v>13</v>
      </c>
      <c r="L79" s="187">
        <f t="shared" si="21"/>
        <v>13</v>
      </c>
      <c r="M79" s="187">
        <v>13</v>
      </c>
      <c r="N79" s="187">
        <v>0</v>
      </c>
      <c r="O79" s="187">
        <v>0</v>
      </c>
      <c r="P79" s="187">
        <v>0</v>
      </c>
      <c r="Q79" s="191">
        <v>3</v>
      </c>
      <c r="R79" s="191" t="s">
        <v>397</v>
      </c>
      <c r="S79" s="187" t="s">
        <v>22</v>
      </c>
      <c r="T79" s="191" t="s">
        <v>142</v>
      </c>
      <c r="U79" s="190"/>
      <c r="V79" s="190"/>
    </row>
    <row r="80" spans="1:22" s="193" customFormat="1" ht="27.95" customHeight="1" x14ac:dyDescent="0.25">
      <c r="A80" s="157" t="s">
        <v>394</v>
      </c>
      <c r="B80" s="84">
        <v>3</v>
      </c>
      <c r="C80" s="60" t="s">
        <v>288</v>
      </c>
      <c r="D80" s="60" t="s">
        <v>253</v>
      </c>
      <c r="E80" s="60" t="s">
        <v>220</v>
      </c>
      <c r="F80" s="60" t="s">
        <v>125</v>
      </c>
      <c r="G80" s="203" t="s">
        <v>255</v>
      </c>
      <c r="H80" s="58">
        <v>2</v>
      </c>
      <c r="I80" s="209">
        <v>1</v>
      </c>
      <c r="J80" s="209">
        <v>0</v>
      </c>
      <c r="K80" s="187">
        <f t="shared" si="21"/>
        <v>26</v>
      </c>
      <c r="L80" s="187">
        <f t="shared" si="21"/>
        <v>13</v>
      </c>
      <c r="M80" s="187">
        <v>0</v>
      </c>
      <c r="N80" s="187">
        <v>0</v>
      </c>
      <c r="O80" s="187">
        <v>0</v>
      </c>
      <c r="P80" s="187">
        <v>0</v>
      </c>
      <c r="Q80" s="191">
        <v>4</v>
      </c>
      <c r="R80" s="191" t="s">
        <v>397</v>
      </c>
      <c r="S80" s="187" t="s">
        <v>22</v>
      </c>
      <c r="T80" s="191" t="s">
        <v>142</v>
      </c>
      <c r="U80" s="190"/>
      <c r="V80" s="190"/>
    </row>
    <row r="81" spans="1:22" s="193" customFormat="1" ht="27.95" customHeight="1" x14ac:dyDescent="0.25">
      <c r="A81" s="157" t="s">
        <v>394</v>
      </c>
      <c r="B81" s="84">
        <v>3</v>
      </c>
      <c r="C81" s="190" t="s">
        <v>308</v>
      </c>
      <c r="D81" s="190" t="s">
        <v>118</v>
      </c>
      <c r="E81" s="190" t="s">
        <v>165</v>
      </c>
      <c r="F81" s="190" t="s">
        <v>152</v>
      </c>
      <c r="G81" s="192" t="s">
        <v>211</v>
      </c>
      <c r="H81" s="191">
        <v>0</v>
      </c>
      <c r="I81" s="187">
        <v>4</v>
      </c>
      <c r="J81" s="187">
        <v>0</v>
      </c>
      <c r="K81" s="187">
        <f t="shared" si="21"/>
        <v>0</v>
      </c>
      <c r="L81" s="187">
        <f t="shared" si="21"/>
        <v>52</v>
      </c>
      <c r="M81" s="187">
        <v>0</v>
      </c>
      <c r="N81" s="187">
        <v>0</v>
      </c>
      <c r="O81" s="187">
        <v>0</v>
      </c>
      <c r="P81" s="187">
        <v>0</v>
      </c>
      <c r="Q81" s="191">
        <v>3</v>
      </c>
      <c r="R81" s="191" t="s">
        <v>397</v>
      </c>
      <c r="S81" s="187" t="s">
        <v>22</v>
      </c>
      <c r="T81" s="191" t="s">
        <v>142</v>
      </c>
      <c r="U81" s="190"/>
      <c r="V81" s="190"/>
    </row>
    <row r="82" spans="1:22" s="193" customFormat="1" ht="27.95" customHeight="1" x14ac:dyDescent="0.25">
      <c r="A82" s="157" t="s">
        <v>394</v>
      </c>
      <c r="B82" s="84">
        <v>4</v>
      </c>
      <c r="C82" s="210" t="s">
        <v>289</v>
      </c>
      <c r="D82" s="210" t="s">
        <v>117</v>
      </c>
      <c r="E82" s="60" t="s">
        <v>256</v>
      </c>
      <c r="F82" s="210" t="s">
        <v>149</v>
      </c>
      <c r="G82" s="203" t="s">
        <v>190</v>
      </c>
      <c r="H82" s="211">
        <v>1</v>
      </c>
      <c r="I82" s="212">
        <v>0</v>
      </c>
      <c r="J82" s="209">
        <v>2</v>
      </c>
      <c r="K82" s="194">
        <f t="shared" si="21"/>
        <v>13</v>
      </c>
      <c r="L82" s="194">
        <f t="shared" si="21"/>
        <v>0</v>
      </c>
      <c r="M82" s="194">
        <v>0</v>
      </c>
      <c r="N82" s="194">
        <v>0</v>
      </c>
      <c r="O82" s="194">
        <v>0</v>
      </c>
      <c r="P82" s="194">
        <v>0</v>
      </c>
      <c r="Q82" s="191">
        <v>4</v>
      </c>
      <c r="R82" s="187" t="s">
        <v>397</v>
      </c>
      <c r="S82" s="187" t="s">
        <v>22</v>
      </c>
      <c r="T82" s="191" t="s">
        <v>142</v>
      </c>
      <c r="U82" s="190"/>
      <c r="V82" s="190"/>
    </row>
    <row r="83" spans="1:22" s="177" customFormat="1" ht="27.95" customHeight="1" x14ac:dyDescent="0.25">
      <c r="A83" s="157" t="s">
        <v>394</v>
      </c>
      <c r="B83" s="84">
        <v>4</v>
      </c>
      <c r="C83" s="181" t="s">
        <v>309</v>
      </c>
      <c r="D83" s="181" t="s">
        <v>119</v>
      </c>
      <c r="E83" s="148" t="s">
        <v>223</v>
      </c>
      <c r="F83" s="157" t="s">
        <v>153</v>
      </c>
      <c r="G83" s="174" t="s">
        <v>202</v>
      </c>
      <c r="H83" s="182">
        <v>1</v>
      </c>
      <c r="I83" s="183">
        <v>1</v>
      </c>
      <c r="J83" s="175">
        <v>1</v>
      </c>
      <c r="K83" s="176">
        <f t="shared" si="21"/>
        <v>13</v>
      </c>
      <c r="L83" s="176">
        <f t="shared" si="21"/>
        <v>13</v>
      </c>
      <c r="M83" s="176">
        <v>0</v>
      </c>
      <c r="N83" s="176">
        <v>0</v>
      </c>
      <c r="O83" s="176">
        <v>0</v>
      </c>
      <c r="P83" s="176">
        <v>0</v>
      </c>
      <c r="Q83" s="153">
        <v>4</v>
      </c>
      <c r="R83" s="151" t="s">
        <v>397</v>
      </c>
      <c r="S83" s="183" t="s">
        <v>22</v>
      </c>
      <c r="T83" s="150" t="s">
        <v>142</v>
      </c>
      <c r="U83" s="148"/>
      <c r="V83" s="148"/>
    </row>
    <row r="84" spans="1:22" s="177" customFormat="1" x14ac:dyDescent="0.25">
      <c r="A84" s="240" t="s">
        <v>20</v>
      </c>
      <c r="B84" s="241"/>
      <c r="C84" s="241"/>
      <c r="D84" s="241"/>
      <c r="E84" s="241"/>
      <c r="F84" s="241"/>
      <c r="G84" s="242"/>
      <c r="H84" s="162">
        <f>SUM(H77:H83)</f>
        <v>8</v>
      </c>
      <c r="I84" s="162">
        <f t="shared" ref="I84:Q84" si="22">SUM(I77:I83)</f>
        <v>7</v>
      </c>
      <c r="J84" s="162">
        <f t="shared" si="22"/>
        <v>6</v>
      </c>
      <c r="K84" s="162">
        <f t="shared" si="22"/>
        <v>104</v>
      </c>
      <c r="L84" s="162">
        <f t="shared" si="22"/>
        <v>91</v>
      </c>
      <c r="M84" s="162">
        <f t="shared" si="22"/>
        <v>39</v>
      </c>
      <c r="N84" s="162">
        <f t="shared" si="22"/>
        <v>0</v>
      </c>
      <c r="O84" s="162">
        <f t="shared" si="22"/>
        <v>0</v>
      </c>
      <c r="P84" s="162">
        <f t="shared" si="22"/>
        <v>0</v>
      </c>
      <c r="Q84" s="162">
        <f t="shared" si="22"/>
        <v>25</v>
      </c>
      <c r="R84" s="162"/>
      <c r="S84" s="162"/>
      <c r="T84" s="178"/>
      <c r="U84" s="179"/>
      <c r="V84" s="179"/>
    </row>
    <row r="85" spans="1:22" s="122" customFormat="1" ht="13.5" x14ac:dyDescent="0.25">
      <c r="A85" s="184"/>
      <c r="B85" s="185"/>
      <c r="D85" s="132"/>
      <c r="E85" s="132"/>
      <c r="F85" s="132"/>
      <c r="G85" s="138"/>
      <c r="H85" s="115"/>
      <c r="I85" s="115"/>
      <c r="J85" s="115"/>
      <c r="K85" s="115"/>
      <c r="L85" s="115"/>
      <c r="M85" s="115"/>
      <c r="N85" s="115"/>
      <c r="O85" s="115"/>
      <c r="P85" s="115"/>
      <c r="Q85" s="123"/>
      <c r="R85" s="124"/>
      <c r="S85" s="124"/>
      <c r="T85" s="124"/>
    </row>
    <row r="86" spans="1:22" s="122" customFormat="1" x14ac:dyDescent="0.2">
      <c r="A86" s="118" t="s">
        <v>243</v>
      </c>
      <c r="B86" s="185"/>
      <c r="D86" s="132"/>
      <c r="E86" s="132"/>
      <c r="F86" s="132"/>
      <c r="G86" s="138"/>
      <c r="H86" s="115"/>
      <c r="I86" s="115"/>
      <c r="J86" s="115"/>
      <c r="K86" s="115"/>
      <c r="L86" s="115"/>
      <c r="M86" s="115"/>
      <c r="N86" s="115"/>
      <c r="O86" s="115"/>
      <c r="P86" s="115"/>
      <c r="Q86" s="123"/>
      <c r="R86" s="124"/>
      <c r="S86" s="124"/>
      <c r="T86" s="124"/>
    </row>
    <row r="87" spans="1:22" x14ac:dyDescent="0.2">
      <c r="A87" s="118" t="s">
        <v>236</v>
      </c>
    </row>
    <row r="88" spans="1:22" x14ac:dyDescent="0.2">
      <c r="A88" s="118" t="s">
        <v>237</v>
      </c>
    </row>
  </sheetData>
  <sheetProtection algorithmName="SHA-512" hashValue="wFymQsplOgn+oSR/sy7WpztuMJWjBrtIgR2UZ8fqtmDxsRIbQa8mE6qY6fVKJdpJosivEtD6BUFiEceoPAJ33A==" saltValue="jeFIJb4g2HiMDd3V/vLn/g==" spinCount="100000" sheet="1" objects="1" scenarios="1" selectLockedCells="1" selectUnlockedCells="1"/>
  <sortState xmlns:xlrd2="http://schemas.microsoft.com/office/spreadsheetml/2017/richdata2" ref="A40:EB42">
    <sortCondition ref="D40:D42"/>
  </sortState>
  <mergeCells count="24">
    <mergeCell ref="A51:G51"/>
    <mergeCell ref="H6:J6"/>
    <mergeCell ref="A22:G22"/>
    <mergeCell ref="A14:G14"/>
    <mergeCell ref="A42:V42"/>
    <mergeCell ref="A36:G36"/>
    <mergeCell ref="A29:G29"/>
    <mergeCell ref="K6:P6"/>
    <mergeCell ref="H5:P5"/>
    <mergeCell ref="A52:V52"/>
    <mergeCell ref="A76:V76"/>
    <mergeCell ref="A84:G84"/>
    <mergeCell ref="A65:V65"/>
    <mergeCell ref="A63:V63"/>
    <mergeCell ref="A74:V74"/>
    <mergeCell ref="A64:V64"/>
    <mergeCell ref="A73:G73"/>
    <mergeCell ref="A75:V75"/>
    <mergeCell ref="A53:V53"/>
    <mergeCell ref="A54:V54"/>
    <mergeCell ref="A62:G62"/>
    <mergeCell ref="A37:G37"/>
    <mergeCell ref="A43:V43"/>
    <mergeCell ref="A41:V41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rowBreaks count="2" manualBreakCount="2">
    <brk id="29" max="22" man="1"/>
    <brk id="62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1"/>
  <sheetViews>
    <sheetView view="pageBreakPreview" zoomScaleNormal="130" zoomScaleSheetLayoutView="100" workbookViewId="0">
      <pane ySplit="7" topLeftCell="A8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28515625" style="51" customWidth="1"/>
    <col min="2" max="2" width="11.42578125" style="38" customWidth="1"/>
    <col min="3" max="3" width="12.7109375" style="35" customWidth="1"/>
    <col min="4" max="4" width="23.28515625" style="36" customWidth="1"/>
    <col min="5" max="5" width="21.140625" style="36" customWidth="1"/>
    <col min="6" max="6" width="12.7109375" style="37" customWidth="1"/>
    <col min="7" max="7" width="9.28515625" style="37" hidden="1" customWidth="1"/>
    <col min="8" max="8" width="5.7109375" style="38" customWidth="1"/>
    <col min="9" max="10" width="4.85546875" style="38" customWidth="1"/>
    <col min="11" max="11" width="5.42578125" style="38" customWidth="1"/>
    <col min="12" max="12" width="4.85546875" style="38" customWidth="1"/>
    <col min="13" max="13" width="5.28515625" style="38" customWidth="1"/>
    <col min="14" max="14" width="7.7109375" style="4" customWidth="1"/>
    <col min="15" max="15" width="8.140625" style="38" customWidth="1"/>
    <col min="16" max="16" width="5.28515625" style="38" customWidth="1"/>
    <col min="17" max="17" width="7" style="39" customWidth="1"/>
    <col min="18" max="18" width="11.28515625" style="40" customWidth="1"/>
    <col min="19" max="20" width="9.42578125" style="40" customWidth="1"/>
    <col min="21" max="21" width="14.28515625" style="37" customWidth="1"/>
    <col min="22" max="22" width="10.28515625" style="41" customWidth="1"/>
    <col min="23" max="16384" width="9.140625" style="5"/>
  </cols>
  <sheetData>
    <row r="1" spans="1:22" x14ac:dyDescent="0.2">
      <c r="A1" s="34" t="s">
        <v>88</v>
      </c>
      <c r="K1" s="251" t="s">
        <v>90</v>
      </c>
      <c r="L1" s="251"/>
      <c r="N1" s="13" t="s">
        <v>250</v>
      </c>
    </row>
    <row r="2" spans="1:22" ht="12" customHeight="1" x14ac:dyDescent="0.2">
      <c r="A2" s="34" t="s">
        <v>89</v>
      </c>
      <c r="K2" s="12" t="s">
        <v>383</v>
      </c>
      <c r="L2" s="12"/>
      <c r="N2" s="13" t="s">
        <v>147</v>
      </c>
    </row>
    <row r="3" spans="1:22" x14ac:dyDescent="0.2">
      <c r="A3" s="6" t="s">
        <v>27</v>
      </c>
      <c r="B3" s="108"/>
      <c r="C3" s="42" t="s">
        <v>224</v>
      </c>
      <c r="D3" s="5"/>
      <c r="E3" s="42"/>
      <c r="F3" s="43"/>
      <c r="H3" s="44"/>
      <c r="I3" s="44"/>
      <c r="J3" s="44"/>
      <c r="K3" s="105" t="s">
        <v>91</v>
      </c>
      <c r="L3" s="89"/>
      <c r="N3" s="13" t="s">
        <v>92</v>
      </c>
      <c r="Q3" s="108"/>
      <c r="R3" s="46"/>
      <c r="S3" s="46"/>
      <c r="T3" s="46"/>
    </row>
    <row r="4" spans="1:22" x14ac:dyDescent="0.2">
      <c r="A4" s="12" t="s">
        <v>56</v>
      </c>
      <c r="B4" s="108"/>
      <c r="C4" s="13" t="s">
        <v>259</v>
      </c>
      <c r="D4" s="5"/>
      <c r="E4" s="47"/>
      <c r="F4" s="43"/>
      <c r="H4" s="44"/>
      <c r="I4" s="44"/>
      <c r="J4" s="44"/>
      <c r="K4" s="44"/>
      <c r="L4" s="44"/>
      <c r="M4" s="44"/>
      <c r="N4" s="44"/>
      <c r="O4" s="44"/>
      <c r="P4" s="44"/>
      <c r="Q4" s="108"/>
      <c r="R4" s="46"/>
      <c r="S4" s="46"/>
      <c r="T4" s="46"/>
    </row>
    <row r="5" spans="1:22" x14ac:dyDescent="0.2">
      <c r="A5" s="48"/>
      <c r="B5" s="108"/>
      <c r="C5" s="108"/>
      <c r="D5" s="48"/>
      <c r="E5" s="48"/>
      <c r="F5" s="48"/>
      <c r="G5" s="49"/>
      <c r="H5" s="257" t="s">
        <v>28</v>
      </c>
      <c r="I5" s="257"/>
      <c r="J5" s="257"/>
      <c r="K5" s="257"/>
      <c r="L5" s="257"/>
      <c r="M5" s="257"/>
      <c r="N5" s="257"/>
      <c r="O5" s="257"/>
      <c r="P5" s="257"/>
      <c r="Q5" s="108"/>
      <c r="R5" s="50"/>
      <c r="S5" s="50"/>
      <c r="T5" s="50"/>
      <c r="V5" s="50"/>
    </row>
    <row r="6" spans="1:22" x14ac:dyDescent="0.2">
      <c r="B6" s="44"/>
      <c r="C6" s="44"/>
      <c r="D6" s="43"/>
      <c r="E6" s="43"/>
      <c r="F6" s="43"/>
      <c r="H6" s="259" t="s">
        <v>29</v>
      </c>
      <c r="I6" s="259"/>
      <c r="J6" s="259"/>
      <c r="K6" s="259" t="s">
        <v>30</v>
      </c>
      <c r="L6" s="259"/>
      <c r="M6" s="259"/>
      <c r="N6" s="259"/>
      <c r="O6" s="260"/>
      <c r="P6" s="260"/>
      <c r="Q6" s="108"/>
      <c r="R6" s="46"/>
      <c r="S6" s="46"/>
      <c r="T6" s="46"/>
    </row>
    <row r="7" spans="1:22" s="8" customFormat="1" ht="36" x14ac:dyDescent="0.25">
      <c r="A7" s="52" t="s">
        <v>31</v>
      </c>
      <c r="B7" s="53" t="s">
        <v>32</v>
      </c>
      <c r="C7" s="53" t="s">
        <v>33</v>
      </c>
      <c r="D7" s="54" t="s">
        <v>34</v>
      </c>
      <c r="E7" s="54" t="s">
        <v>35</v>
      </c>
      <c r="F7" s="54" t="s">
        <v>36</v>
      </c>
      <c r="G7" s="55" t="s">
        <v>37</v>
      </c>
      <c r="H7" s="53" t="s">
        <v>38</v>
      </c>
      <c r="I7" s="53" t="s">
        <v>39</v>
      </c>
      <c r="J7" s="53" t="s">
        <v>47</v>
      </c>
      <c r="K7" s="53" t="s">
        <v>38</v>
      </c>
      <c r="L7" s="53" t="s">
        <v>39</v>
      </c>
      <c r="M7" s="53" t="s">
        <v>47</v>
      </c>
      <c r="N7" s="56" t="s">
        <v>86</v>
      </c>
      <c r="O7" s="53" t="s">
        <v>79</v>
      </c>
      <c r="P7" s="53" t="s">
        <v>65</v>
      </c>
      <c r="Q7" s="53" t="s">
        <v>40</v>
      </c>
      <c r="R7" s="55" t="s">
        <v>41</v>
      </c>
      <c r="S7" s="55" t="s">
        <v>42</v>
      </c>
      <c r="T7" s="55" t="s">
        <v>76</v>
      </c>
      <c r="U7" s="54" t="s">
        <v>43</v>
      </c>
      <c r="V7" s="55" t="s">
        <v>44</v>
      </c>
    </row>
    <row r="8" spans="1:22" s="26" customFormat="1" ht="24" x14ac:dyDescent="0.2">
      <c r="A8" s="157" t="s">
        <v>310</v>
      </c>
      <c r="B8" s="219">
        <v>1</v>
      </c>
      <c r="C8" s="214" t="s">
        <v>264</v>
      </c>
      <c r="D8" s="217" t="s">
        <v>260</v>
      </c>
      <c r="E8" s="217" t="s">
        <v>189</v>
      </c>
      <c r="F8" s="218" t="s">
        <v>121</v>
      </c>
      <c r="G8" s="218" t="s">
        <v>242</v>
      </c>
      <c r="H8" s="219">
        <v>2</v>
      </c>
      <c r="I8" s="219">
        <v>2</v>
      </c>
      <c r="J8" s="219">
        <v>0</v>
      </c>
      <c r="K8" s="219">
        <v>26</v>
      </c>
      <c r="L8" s="219">
        <v>26</v>
      </c>
      <c r="M8" s="219">
        <v>0</v>
      </c>
      <c r="N8" s="220">
        <v>0</v>
      </c>
      <c r="O8" s="219">
        <v>0</v>
      </c>
      <c r="P8" s="219">
        <v>0</v>
      </c>
      <c r="Q8" s="221">
        <v>5</v>
      </c>
      <c r="R8" s="222" t="s">
        <v>261</v>
      </c>
      <c r="S8" s="222" t="s">
        <v>49</v>
      </c>
      <c r="T8" s="222" t="s">
        <v>251</v>
      </c>
      <c r="U8" s="218" t="s">
        <v>262</v>
      </c>
      <c r="V8" s="223"/>
    </row>
    <row r="9" spans="1:22" s="26" customFormat="1" ht="36" x14ac:dyDescent="0.25">
      <c r="A9" s="157" t="s">
        <v>310</v>
      </c>
      <c r="B9" s="84">
        <v>1</v>
      </c>
      <c r="C9" s="148" t="s">
        <v>267</v>
      </c>
      <c r="D9" s="87" t="s">
        <v>154</v>
      </c>
      <c r="E9" s="87" t="s">
        <v>155</v>
      </c>
      <c r="F9" s="87" t="s">
        <v>122</v>
      </c>
      <c r="G9" s="87" t="s">
        <v>156</v>
      </c>
      <c r="H9" s="86">
        <v>2</v>
      </c>
      <c r="I9" s="86">
        <v>1</v>
      </c>
      <c r="J9" s="86">
        <v>1</v>
      </c>
      <c r="K9" s="86">
        <v>26</v>
      </c>
      <c r="L9" s="86">
        <v>13</v>
      </c>
      <c r="M9" s="86">
        <v>13</v>
      </c>
      <c r="N9" s="86">
        <v>0</v>
      </c>
      <c r="O9" s="86">
        <v>0</v>
      </c>
      <c r="P9" s="86">
        <v>0</v>
      </c>
      <c r="Q9" s="86">
        <v>5</v>
      </c>
      <c r="R9" s="86" t="s">
        <v>261</v>
      </c>
      <c r="S9" s="57" t="s">
        <v>49</v>
      </c>
      <c r="T9" s="57" t="s">
        <v>251</v>
      </c>
      <c r="U9" s="23" t="s">
        <v>262</v>
      </c>
      <c r="V9" s="25"/>
    </row>
    <row r="10" spans="1:22" s="27" customFormat="1" ht="24" x14ac:dyDescent="0.25">
      <c r="A10" s="157" t="s">
        <v>310</v>
      </c>
      <c r="B10" s="84">
        <v>1</v>
      </c>
      <c r="C10" s="148" t="s">
        <v>263</v>
      </c>
      <c r="D10" s="87" t="s">
        <v>311</v>
      </c>
      <c r="E10" s="87" t="s">
        <v>187</v>
      </c>
      <c r="F10" s="87" t="s">
        <v>123</v>
      </c>
      <c r="G10" s="87" t="s">
        <v>188</v>
      </c>
      <c r="H10" s="86">
        <v>2</v>
      </c>
      <c r="I10" s="86">
        <v>1</v>
      </c>
      <c r="J10" s="86">
        <v>0</v>
      </c>
      <c r="K10" s="86">
        <v>26</v>
      </c>
      <c r="L10" s="86">
        <v>13</v>
      </c>
      <c r="M10" s="86">
        <v>0</v>
      </c>
      <c r="N10" s="86">
        <v>0</v>
      </c>
      <c r="O10" s="86">
        <v>0</v>
      </c>
      <c r="P10" s="86">
        <v>0</v>
      </c>
      <c r="Q10" s="86">
        <v>4</v>
      </c>
      <c r="R10" s="86" t="s">
        <v>261</v>
      </c>
      <c r="S10" s="57" t="s">
        <v>49</v>
      </c>
      <c r="T10" s="57" t="s">
        <v>251</v>
      </c>
      <c r="U10" s="23" t="s">
        <v>262</v>
      </c>
      <c r="V10" s="85"/>
    </row>
    <row r="11" spans="1:22" s="27" customFormat="1" ht="24" x14ac:dyDescent="0.25">
      <c r="A11" s="157" t="s">
        <v>310</v>
      </c>
      <c r="B11" s="84">
        <v>1</v>
      </c>
      <c r="C11" s="148" t="s">
        <v>265</v>
      </c>
      <c r="D11" s="87" t="s">
        <v>97</v>
      </c>
      <c r="E11" s="87" t="s">
        <v>213</v>
      </c>
      <c r="F11" s="87" t="s">
        <v>124</v>
      </c>
      <c r="G11" s="87" t="s">
        <v>169</v>
      </c>
      <c r="H11" s="86">
        <v>2</v>
      </c>
      <c r="I11" s="86">
        <v>2</v>
      </c>
      <c r="J11" s="86">
        <v>0</v>
      </c>
      <c r="K11" s="86">
        <v>26</v>
      </c>
      <c r="L11" s="86">
        <v>26</v>
      </c>
      <c r="M11" s="86">
        <v>0</v>
      </c>
      <c r="N11" s="86">
        <v>0</v>
      </c>
      <c r="O11" s="86">
        <v>0</v>
      </c>
      <c r="P11" s="86">
        <v>0</v>
      </c>
      <c r="Q11" s="86">
        <v>5</v>
      </c>
      <c r="R11" s="86" t="s">
        <v>67</v>
      </c>
      <c r="S11" s="57" t="s">
        <v>49</v>
      </c>
      <c r="T11" s="57" t="s">
        <v>251</v>
      </c>
      <c r="U11" s="23" t="s">
        <v>262</v>
      </c>
      <c r="V11" s="85"/>
    </row>
    <row r="12" spans="1:22" s="27" customFormat="1" x14ac:dyDescent="0.25">
      <c r="A12" s="157" t="s">
        <v>310</v>
      </c>
      <c r="B12" s="84">
        <v>1</v>
      </c>
      <c r="C12" s="157" t="s">
        <v>266</v>
      </c>
      <c r="D12" s="87" t="s">
        <v>98</v>
      </c>
      <c r="E12" s="87" t="s">
        <v>170</v>
      </c>
      <c r="F12" s="87" t="s">
        <v>125</v>
      </c>
      <c r="G12" s="87" t="s">
        <v>171</v>
      </c>
      <c r="H12" s="86">
        <v>2</v>
      </c>
      <c r="I12" s="86">
        <v>2</v>
      </c>
      <c r="J12" s="86">
        <v>0</v>
      </c>
      <c r="K12" s="86">
        <v>26</v>
      </c>
      <c r="L12" s="86">
        <v>26</v>
      </c>
      <c r="M12" s="86">
        <v>0</v>
      </c>
      <c r="N12" s="86">
        <v>0</v>
      </c>
      <c r="O12" s="86">
        <v>0</v>
      </c>
      <c r="P12" s="86">
        <v>0</v>
      </c>
      <c r="Q12" s="86">
        <v>5</v>
      </c>
      <c r="R12" s="86" t="s">
        <v>261</v>
      </c>
      <c r="S12" s="57" t="s">
        <v>49</v>
      </c>
      <c r="T12" s="57" t="s">
        <v>251</v>
      </c>
      <c r="U12" s="23" t="s">
        <v>262</v>
      </c>
      <c r="V12" s="85"/>
    </row>
    <row r="13" spans="1:22" s="27" customFormat="1" ht="24" x14ac:dyDescent="0.25">
      <c r="A13" s="157" t="s">
        <v>310</v>
      </c>
      <c r="B13" s="84">
        <v>1</v>
      </c>
      <c r="C13" s="148" t="s">
        <v>268</v>
      </c>
      <c r="D13" s="87" t="s">
        <v>277</v>
      </c>
      <c r="E13" s="87" t="s">
        <v>172</v>
      </c>
      <c r="F13" s="87" t="s">
        <v>262</v>
      </c>
      <c r="G13" s="87" t="s">
        <v>262</v>
      </c>
      <c r="H13" s="86">
        <v>2</v>
      </c>
      <c r="I13" s="86">
        <v>0</v>
      </c>
      <c r="J13" s="86">
        <v>0</v>
      </c>
      <c r="K13" s="86">
        <v>26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4</v>
      </c>
      <c r="R13" s="86" t="s">
        <v>262</v>
      </c>
      <c r="S13" s="57" t="s">
        <v>50</v>
      </c>
      <c r="T13" s="57" t="s">
        <v>251</v>
      </c>
      <c r="U13" s="23" t="s">
        <v>262</v>
      </c>
      <c r="V13" s="85"/>
    </row>
    <row r="14" spans="1:22" s="27" customFormat="1" x14ac:dyDescent="0.25">
      <c r="A14" s="252" t="s">
        <v>48</v>
      </c>
      <c r="B14" s="253"/>
      <c r="C14" s="253"/>
      <c r="D14" s="253"/>
      <c r="E14" s="253"/>
      <c r="F14" s="253"/>
      <c r="G14" s="254"/>
      <c r="H14" s="28">
        <f t="shared" ref="H14:Q14" si="0">SUM(H8:H13)</f>
        <v>12</v>
      </c>
      <c r="I14" s="28">
        <f t="shared" si="0"/>
        <v>8</v>
      </c>
      <c r="J14" s="28">
        <f t="shared" si="0"/>
        <v>1</v>
      </c>
      <c r="K14" s="28">
        <f t="shared" si="0"/>
        <v>156</v>
      </c>
      <c r="L14" s="28">
        <f t="shared" si="0"/>
        <v>104</v>
      </c>
      <c r="M14" s="28">
        <f t="shared" si="0"/>
        <v>13</v>
      </c>
      <c r="N14" s="28">
        <f t="shared" si="0"/>
        <v>0</v>
      </c>
      <c r="O14" s="28">
        <f t="shared" si="0"/>
        <v>0</v>
      </c>
      <c r="P14" s="28">
        <f t="shared" si="0"/>
        <v>0</v>
      </c>
      <c r="Q14" s="28">
        <f t="shared" si="0"/>
        <v>28</v>
      </c>
      <c r="R14" s="30"/>
      <c r="S14" s="30"/>
      <c r="T14" s="30"/>
      <c r="U14" s="59"/>
      <c r="V14" s="30"/>
    </row>
    <row r="15" spans="1:22" s="27" customFormat="1" ht="24" x14ac:dyDescent="0.25">
      <c r="A15" s="157" t="s">
        <v>310</v>
      </c>
      <c r="B15" s="84">
        <v>2</v>
      </c>
      <c r="C15" s="157" t="s">
        <v>274</v>
      </c>
      <c r="D15" s="87" t="s">
        <v>96</v>
      </c>
      <c r="E15" s="87" t="s">
        <v>212</v>
      </c>
      <c r="F15" s="87" t="s">
        <v>126</v>
      </c>
      <c r="G15" s="87" t="s">
        <v>157</v>
      </c>
      <c r="H15" s="86">
        <v>3</v>
      </c>
      <c r="I15" s="86">
        <v>2</v>
      </c>
      <c r="J15" s="86">
        <v>0</v>
      </c>
      <c r="K15" s="86">
        <v>39</v>
      </c>
      <c r="L15" s="86">
        <v>26</v>
      </c>
      <c r="M15" s="86">
        <v>0</v>
      </c>
      <c r="N15" s="86">
        <v>0</v>
      </c>
      <c r="O15" s="86">
        <v>0</v>
      </c>
      <c r="P15" s="86">
        <v>0</v>
      </c>
      <c r="Q15" s="86">
        <v>6</v>
      </c>
      <c r="R15" s="86" t="s">
        <v>261</v>
      </c>
      <c r="S15" s="57" t="s">
        <v>49</v>
      </c>
      <c r="T15" s="57" t="s">
        <v>251</v>
      </c>
      <c r="U15" s="23" t="s">
        <v>262</v>
      </c>
      <c r="V15" s="85"/>
    </row>
    <row r="16" spans="1:22" s="27" customFormat="1" x14ac:dyDescent="0.25">
      <c r="A16" s="157" t="s">
        <v>310</v>
      </c>
      <c r="B16" s="84">
        <v>2</v>
      </c>
      <c r="C16" s="157" t="s">
        <v>271</v>
      </c>
      <c r="D16" s="87" t="s">
        <v>114</v>
      </c>
      <c r="E16" s="87" t="s">
        <v>214</v>
      </c>
      <c r="F16" s="87" t="s">
        <v>127</v>
      </c>
      <c r="G16" s="87" t="s">
        <v>190</v>
      </c>
      <c r="H16" s="86">
        <v>2</v>
      </c>
      <c r="I16" s="86">
        <v>1</v>
      </c>
      <c r="J16" s="86">
        <v>0</v>
      </c>
      <c r="K16" s="86">
        <v>26</v>
      </c>
      <c r="L16" s="86">
        <v>13</v>
      </c>
      <c r="M16" s="86">
        <v>0</v>
      </c>
      <c r="N16" s="86">
        <v>0</v>
      </c>
      <c r="O16" s="86">
        <v>0</v>
      </c>
      <c r="P16" s="86">
        <v>0</v>
      </c>
      <c r="Q16" s="86">
        <v>4</v>
      </c>
      <c r="R16" s="86" t="s">
        <v>261</v>
      </c>
      <c r="S16" s="57" t="s">
        <v>49</v>
      </c>
      <c r="T16" s="57" t="s">
        <v>251</v>
      </c>
      <c r="U16" s="23" t="s">
        <v>262</v>
      </c>
      <c r="V16" s="85"/>
    </row>
    <row r="17" spans="1:22" s="27" customFormat="1" x14ac:dyDescent="0.25">
      <c r="A17" s="157" t="s">
        <v>310</v>
      </c>
      <c r="B17" s="84">
        <v>2</v>
      </c>
      <c r="C17" s="157" t="s">
        <v>272</v>
      </c>
      <c r="D17" s="87" t="s">
        <v>99</v>
      </c>
      <c r="E17" s="87" t="s">
        <v>215</v>
      </c>
      <c r="F17" s="87" t="s">
        <v>128</v>
      </c>
      <c r="G17" s="87" t="s">
        <v>173</v>
      </c>
      <c r="H17" s="86">
        <v>2</v>
      </c>
      <c r="I17" s="86">
        <v>1</v>
      </c>
      <c r="J17" s="86">
        <v>0</v>
      </c>
      <c r="K17" s="86">
        <v>26</v>
      </c>
      <c r="L17" s="86">
        <v>13</v>
      </c>
      <c r="M17" s="86">
        <v>0</v>
      </c>
      <c r="N17" s="86">
        <v>0</v>
      </c>
      <c r="O17" s="86">
        <v>0</v>
      </c>
      <c r="P17" s="86">
        <v>0</v>
      </c>
      <c r="Q17" s="86">
        <v>4</v>
      </c>
      <c r="R17" s="86" t="s">
        <v>261</v>
      </c>
      <c r="S17" s="57" t="s">
        <v>49</v>
      </c>
      <c r="T17" s="57" t="s">
        <v>251</v>
      </c>
      <c r="U17" s="23" t="s">
        <v>262</v>
      </c>
      <c r="V17" s="85"/>
    </row>
    <row r="18" spans="1:22" s="27" customFormat="1" x14ac:dyDescent="0.25">
      <c r="A18" s="157" t="s">
        <v>310</v>
      </c>
      <c r="B18" s="84">
        <v>2</v>
      </c>
      <c r="C18" s="157" t="s">
        <v>273</v>
      </c>
      <c r="D18" s="87" t="s">
        <v>312</v>
      </c>
      <c r="E18" s="87" t="s">
        <v>216</v>
      </c>
      <c r="F18" s="87" t="s">
        <v>129</v>
      </c>
      <c r="G18" s="87" t="s">
        <v>191</v>
      </c>
      <c r="H18" s="86">
        <v>2</v>
      </c>
      <c r="I18" s="86">
        <v>1</v>
      </c>
      <c r="J18" s="86">
        <v>1</v>
      </c>
      <c r="K18" s="86">
        <v>26</v>
      </c>
      <c r="L18" s="86">
        <v>13</v>
      </c>
      <c r="M18" s="86">
        <v>13</v>
      </c>
      <c r="N18" s="86">
        <v>0</v>
      </c>
      <c r="O18" s="86">
        <v>0</v>
      </c>
      <c r="P18" s="86">
        <v>0</v>
      </c>
      <c r="Q18" s="86">
        <v>5</v>
      </c>
      <c r="R18" s="86" t="s">
        <v>261</v>
      </c>
      <c r="S18" s="57" t="s">
        <v>49</v>
      </c>
      <c r="T18" s="57" t="s">
        <v>251</v>
      </c>
      <c r="U18" s="23" t="s">
        <v>262</v>
      </c>
      <c r="V18" s="85"/>
    </row>
    <row r="19" spans="1:22" s="27" customFormat="1" x14ac:dyDescent="0.25">
      <c r="A19" s="157" t="s">
        <v>310</v>
      </c>
      <c r="B19" s="84">
        <v>2</v>
      </c>
      <c r="C19" s="157" t="s">
        <v>270</v>
      </c>
      <c r="D19" s="87" t="s">
        <v>107</v>
      </c>
      <c r="E19" s="87" t="s">
        <v>217</v>
      </c>
      <c r="F19" s="87" t="s">
        <v>124</v>
      </c>
      <c r="G19" s="87" t="s">
        <v>169</v>
      </c>
      <c r="H19" s="86">
        <v>2</v>
      </c>
      <c r="I19" s="86">
        <v>1</v>
      </c>
      <c r="J19" s="86">
        <v>0</v>
      </c>
      <c r="K19" s="86">
        <v>26</v>
      </c>
      <c r="L19" s="86">
        <v>13</v>
      </c>
      <c r="M19" s="86">
        <v>0</v>
      </c>
      <c r="N19" s="86">
        <v>0</v>
      </c>
      <c r="O19" s="86">
        <v>0</v>
      </c>
      <c r="P19" s="86">
        <v>0</v>
      </c>
      <c r="Q19" s="86">
        <v>4</v>
      </c>
      <c r="R19" s="86" t="s">
        <v>67</v>
      </c>
      <c r="S19" s="57" t="s">
        <v>49</v>
      </c>
      <c r="T19" s="57" t="s">
        <v>251</v>
      </c>
      <c r="U19" s="23" t="s">
        <v>262</v>
      </c>
      <c r="V19" s="85"/>
    </row>
    <row r="20" spans="1:22" s="27" customFormat="1" ht="24" x14ac:dyDescent="0.25">
      <c r="A20" s="157" t="s">
        <v>310</v>
      </c>
      <c r="B20" s="84">
        <v>2</v>
      </c>
      <c r="C20" s="157" t="s">
        <v>275</v>
      </c>
      <c r="D20" s="87" t="s">
        <v>276</v>
      </c>
      <c r="E20" s="87" t="s">
        <v>193</v>
      </c>
      <c r="F20" s="87" t="s">
        <v>262</v>
      </c>
      <c r="G20" s="87" t="s">
        <v>262</v>
      </c>
      <c r="H20" s="86">
        <v>2</v>
      </c>
      <c r="I20" s="86">
        <v>1</v>
      </c>
      <c r="J20" s="86">
        <v>0</v>
      </c>
      <c r="K20" s="86">
        <v>26</v>
      </c>
      <c r="L20" s="86">
        <v>13</v>
      </c>
      <c r="M20" s="86">
        <v>0</v>
      </c>
      <c r="N20" s="86">
        <v>0</v>
      </c>
      <c r="O20" s="86">
        <v>0</v>
      </c>
      <c r="P20" s="86">
        <v>0</v>
      </c>
      <c r="Q20" s="86">
        <v>3</v>
      </c>
      <c r="R20" s="86" t="s">
        <v>262</v>
      </c>
      <c r="S20" s="57" t="s">
        <v>51</v>
      </c>
      <c r="T20" s="57" t="s">
        <v>251</v>
      </c>
      <c r="U20" s="23" t="s">
        <v>262</v>
      </c>
      <c r="V20" s="85"/>
    </row>
    <row r="21" spans="1:22" s="27" customFormat="1" ht="24" x14ac:dyDescent="0.25">
      <c r="A21" s="157" t="s">
        <v>310</v>
      </c>
      <c r="B21" s="84">
        <v>2</v>
      </c>
      <c r="C21" s="157" t="s">
        <v>275</v>
      </c>
      <c r="D21" s="87" t="s">
        <v>276</v>
      </c>
      <c r="E21" s="87" t="s">
        <v>193</v>
      </c>
      <c r="F21" s="87" t="s">
        <v>262</v>
      </c>
      <c r="G21" s="87" t="s">
        <v>262</v>
      </c>
      <c r="H21" s="86">
        <v>0</v>
      </c>
      <c r="I21" s="86">
        <v>3</v>
      </c>
      <c r="J21" s="86">
        <v>1</v>
      </c>
      <c r="K21" s="86">
        <v>0</v>
      </c>
      <c r="L21" s="86">
        <v>39</v>
      </c>
      <c r="M21" s="86">
        <v>13</v>
      </c>
      <c r="N21" s="86">
        <v>0</v>
      </c>
      <c r="O21" s="86">
        <v>0</v>
      </c>
      <c r="P21" s="86">
        <v>0</v>
      </c>
      <c r="Q21" s="86">
        <v>3</v>
      </c>
      <c r="R21" s="86" t="s">
        <v>262</v>
      </c>
      <c r="S21" s="57" t="s">
        <v>51</v>
      </c>
      <c r="T21" s="57" t="s">
        <v>251</v>
      </c>
      <c r="U21" s="23" t="s">
        <v>262</v>
      </c>
      <c r="V21" s="85"/>
    </row>
    <row r="22" spans="1:22" s="27" customFormat="1" x14ac:dyDescent="0.25">
      <c r="A22" s="252" t="s">
        <v>48</v>
      </c>
      <c r="B22" s="253"/>
      <c r="C22" s="253"/>
      <c r="D22" s="253"/>
      <c r="E22" s="253"/>
      <c r="F22" s="253"/>
      <c r="G22" s="254"/>
      <c r="H22" s="28">
        <f t="shared" ref="H22:Q22" si="1">SUM(H15:H21)</f>
        <v>13</v>
      </c>
      <c r="I22" s="28">
        <f t="shared" si="1"/>
        <v>10</v>
      </c>
      <c r="J22" s="28">
        <f t="shared" si="1"/>
        <v>2</v>
      </c>
      <c r="K22" s="28">
        <f t="shared" si="1"/>
        <v>169</v>
      </c>
      <c r="L22" s="28">
        <f t="shared" si="1"/>
        <v>130</v>
      </c>
      <c r="M22" s="28">
        <f t="shared" si="1"/>
        <v>26</v>
      </c>
      <c r="N22" s="28">
        <f t="shared" si="1"/>
        <v>0</v>
      </c>
      <c r="O22" s="28">
        <f t="shared" si="1"/>
        <v>0</v>
      </c>
      <c r="P22" s="28">
        <f t="shared" si="1"/>
        <v>0</v>
      </c>
      <c r="Q22" s="28">
        <f t="shared" si="1"/>
        <v>29</v>
      </c>
      <c r="R22" s="30"/>
      <c r="S22" s="30"/>
      <c r="T22" s="30"/>
      <c r="U22" s="59"/>
      <c r="V22" s="30"/>
    </row>
    <row r="23" spans="1:22" s="9" customFormat="1" x14ac:dyDescent="0.25">
      <c r="A23" s="157" t="s">
        <v>310</v>
      </c>
      <c r="B23" s="84">
        <v>3</v>
      </c>
      <c r="C23" s="148" t="s">
        <v>279</v>
      </c>
      <c r="D23" s="87" t="s">
        <v>104</v>
      </c>
      <c r="E23" s="87" t="s">
        <v>192</v>
      </c>
      <c r="F23" s="87" t="s">
        <v>130</v>
      </c>
      <c r="G23" s="87" t="s">
        <v>180</v>
      </c>
      <c r="H23" s="86">
        <v>1</v>
      </c>
      <c r="I23" s="86">
        <v>0</v>
      </c>
      <c r="J23" s="86">
        <v>2</v>
      </c>
      <c r="K23" s="86">
        <v>13</v>
      </c>
      <c r="L23" s="86">
        <v>0</v>
      </c>
      <c r="M23" s="86">
        <v>26</v>
      </c>
      <c r="N23" s="86">
        <v>0</v>
      </c>
      <c r="O23" s="86">
        <v>0</v>
      </c>
      <c r="P23" s="86">
        <v>0</v>
      </c>
      <c r="Q23" s="86">
        <v>4</v>
      </c>
      <c r="R23" s="86" t="s">
        <v>261</v>
      </c>
      <c r="S23" s="57" t="s">
        <v>49</v>
      </c>
      <c r="T23" s="57" t="s">
        <v>251</v>
      </c>
      <c r="U23" s="23" t="s">
        <v>262</v>
      </c>
      <c r="V23" s="85"/>
    </row>
    <row r="24" spans="1:22" s="9" customFormat="1" x14ac:dyDescent="0.25">
      <c r="A24" s="157" t="s">
        <v>310</v>
      </c>
      <c r="B24" s="84">
        <v>3</v>
      </c>
      <c r="C24" s="148" t="s">
        <v>280</v>
      </c>
      <c r="D24" s="87" t="s">
        <v>105</v>
      </c>
      <c r="E24" s="87" t="s">
        <v>194</v>
      </c>
      <c r="F24" s="87" t="s">
        <v>131</v>
      </c>
      <c r="G24" s="87" t="s">
        <v>195</v>
      </c>
      <c r="H24" s="86">
        <v>2</v>
      </c>
      <c r="I24" s="86">
        <v>0</v>
      </c>
      <c r="J24" s="86">
        <v>0</v>
      </c>
      <c r="K24" s="86">
        <v>26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3</v>
      </c>
      <c r="R24" s="86" t="s">
        <v>67</v>
      </c>
      <c r="S24" s="58" t="s">
        <v>49</v>
      </c>
      <c r="T24" s="57" t="s">
        <v>251</v>
      </c>
      <c r="U24" s="23" t="s">
        <v>262</v>
      </c>
      <c r="V24" s="85"/>
    </row>
    <row r="25" spans="1:22" s="9" customFormat="1" ht="24" x14ac:dyDescent="0.25">
      <c r="A25" s="157" t="s">
        <v>310</v>
      </c>
      <c r="B25" s="84">
        <v>3</v>
      </c>
      <c r="C25" s="148" t="s">
        <v>275</v>
      </c>
      <c r="D25" s="87" t="s">
        <v>276</v>
      </c>
      <c r="E25" s="87" t="s">
        <v>193</v>
      </c>
      <c r="F25" s="87" t="s">
        <v>262</v>
      </c>
      <c r="G25" s="87" t="s">
        <v>262</v>
      </c>
      <c r="H25" s="86">
        <v>1</v>
      </c>
      <c r="I25" s="86">
        <v>1</v>
      </c>
      <c r="J25" s="86">
        <v>1</v>
      </c>
      <c r="K25" s="86">
        <v>13</v>
      </c>
      <c r="L25" s="86">
        <v>13</v>
      </c>
      <c r="M25" s="86">
        <v>13</v>
      </c>
      <c r="N25" s="86">
        <v>0</v>
      </c>
      <c r="O25" s="86">
        <v>0</v>
      </c>
      <c r="P25" s="86">
        <v>0</v>
      </c>
      <c r="Q25" s="86">
        <v>3</v>
      </c>
      <c r="R25" s="86" t="s">
        <v>262</v>
      </c>
      <c r="S25" s="57" t="s">
        <v>51</v>
      </c>
      <c r="T25" s="57" t="s">
        <v>251</v>
      </c>
      <c r="U25" s="23" t="s">
        <v>262</v>
      </c>
      <c r="V25" s="85"/>
    </row>
    <row r="26" spans="1:22" s="9" customFormat="1" ht="24" x14ac:dyDescent="0.25">
      <c r="A26" s="157" t="s">
        <v>310</v>
      </c>
      <c r="B26" s="84">
        <v>3</v>
      </c>
      <c r="C26" s="148" t="s">
        <v>275</v>
      </c>
      <c r="D26" s="87" t="s">
        <v>276</v>
      </c>
      <c r="E26" s="87" t="s">
        <v>193</v>
      </c>
      <c r="F26" s="87" t="s">
        <v>262</v>
      </c>
      <c r="G26" s="87" t="s">
        <v>262</v>
      </c>
      <c r="H26" s="86">
        <v>2</v>
      </c>
      <c r="I26" s="86">
        <v>1</v>
      </c>
      <c r="J26" s="86">
        <v>0</v>
      </c>
      <c r="K26" s="86">
        <v>26</v>
      </c>
      <c r="L26" s="86">
        <v>13</v>
      </c>
      <c r="M26" s="86">
        <v>0</v>
      </c>
      <c r="N26" s="86">
        <v>0</v>
      </c>
      <c r="O26" s="86">
        <v>0</v>
      </c>
      <c r="P26" s="86">
        <v>0</v>
      </c>
      <c r="Q26" s="86">
        <v>4</v>
      </c>
      <c r="R26" s="86" t="s">
        <v>262</v>
      </c>
      <c r="S26" s="57" t="s">
        <v>51</v>
      </c>
      <c r="T26" s="57" t="s">
        <v>251</v>
      </c>
      <c r="U26" s="23" t="s">
        <v>262</v>
      </c>
      <c r="V26" s="85"/>
    </row>
    <row r="27" spans="1:22" s="9" customFormat="1" ht="24" x14ac:dyDescent="0.25">
      <c r="A27" s="157" t="s">
        <v>310</v>
      </c>
      <c r="B27" s="84">
        <v>3</v>
      </c>
      <c r="C27" s="148" t="s">
        <v>275</v>
      </c>
      <c r="D27" s="87" t="s">
        <v>276</v>
      </c>
      <c r="E27" s="87" t="s">
        <v>193</v>
      </c>
      <c r="F27" s="87" t="s">
        <v>262</v>
      </c>
      <c r="G27" s="87" t="s">
        <v>262</v>
      </c>
      <c r="H27" s="86">
        <v>0</v>
      </c>
      <c r="I27" s="86">
        <v>3</v>
      </c>
      <c r="J27" s="86">
        <v>0</v>
      </c>
      <c r="K27" s="86">
        <v>0</v>
      </c>
      <c r="L27" s="86">
        <v>39</v>
      </c>
      <c r="M27" s="86">
        <v>0</v>
      </c>
      <c r="N27" s="86">
        <v>0</v>
      </c>
      <c r="O27" s="86">
        <v>0</v>
      </c>
      <c r="P27" s="86">
        <v>0</v>
      </c>
      <c r="Q27" s="86">
        <v>4</v>
      </c>
      <c r="R27" s="86" t="s">
        <v>262</v>
      </c>
      <c r="S27" s="57" t="s">
        <v>51</v>
      </c>
      <c r="T27" s="57" t="s">
        <v>251</v>
      </c>
      <c r="U27" s="23" t="s">
        <v>262</v>
      </c>
      <c r="V27" s="85"/>
    </row>
    <row r="28" spans="1:22" s="9" customFormat="1" x14ac:dyDescent="0.25">
      <c r="A28" s="157" t="s">
        <v>310</v>
      </c>
      <c r="B28" s="84">
        <v>3</v>
      </c>
      <c r="C28" s="148" t="s">
        <v>278</v>
      </c>
      <c r="D28" s="87" t="s">
        <v>197</v>
      </c>
      <c r="E28" s="87" t="s">
        <v>246</v>
      </c>
      <c r="F28" s="87" t="s">
        <v>124</v>
      </c>
      <c r="G28" s="87" t="s">
        <v>169</v>
      </c>
      <c r="H28" s="86" t="s">
        <v>262</v>
      </c>
      <c r="I28" s="86" t="s">
        <v>262</v>
      </c>
      <c r="J28" s="86" t="s">
        <v>262</v>
      </c>
      <c r="K28" s="86" t="s">
        <v>262</v>
      </c>
      <c r="L28" s="86" t="s">
        <v>262</v>
      </c>
      <c r="M28" s="86" t="s">
        <v>262</v>
      </c>
      <c r="N28" s="86" t="s">
        <v>262</v>
      </c>
      <c r="O28" s="86" t="s">
        <v>262</v>
      </c>
      <c r="P28" s="86">
        <v>15</v>
      </c>
      <c r="Q28" s="86">
        <v>15</v>
      </c>
      <c r="R28" s="86" t="s">
        <v>67</v>
      </c>
      <c r="S28" s="57" t="s">
        <v>49</v>
      </c>
      <c r="T28" s="57" t="s">
        <v>251</v>
      </c>
      <c r="U28" s="23" t="s">
        <v>262</v>
      </c>
      <c r="V28" s="85"/>
    </row>
    <row r="29" spans="1:22" s="9" customFormat="1" x14ac:dyDescent="0.25">
      <c r="A29" s="258" t="s">
        <v>48</v>
      </c>
      <c r="B29" s="258"/>
      <c r="C29" s="258"/>
      <c r="D29" s="258"/>
      <c r="E29" s="258"/>
      <c r="F29" s="258"/>
      <c r="G29" s="258"/>
      <c r="H29" s="28">
        <f t="shared" ref="H29:Q29" si="2">SUM(H23:H28)</f>
        <v>6</v>
      </c>
      <c r="I29" s="28">
        <f t="shared" si="2"/>
        <v>5</v>
      </c>
      <c r="J29" s="28">
        <f t="shared" si="2"/>
        <v>3</v>
      </c>
      <c r="K29" s="28">
        <f t="shared" si="2"/>
        <v>78</v>
      </c>
      <c r="L29" s="28">
        <f t="shared" si="2"/>
        <v>65</v>
      </c>
      <c r="M29" s="28">
        <f t="shared" si="2"/>
        <v>39</v>
      </c>
      <c r="N29" s="28">
        <f t="shared" si="2"/>
        <v>0</v>
      </c>
      <c r="O29" s="28">
        <f t="shared" si="2"/>
        <v>0</v>
      </c>
      <c r="P29" s="28">
        <f t="shared" si="2"/>
        <v>15</v>
      </c>
      <c r="Q29" s="28">
        <f t="shared" si="2"/>
        <v>33</v>
      </c>
      <c r="R29" s="28"/>
      <c r="S29" s="106"/>
      <c r="T29" s="106"/>
      <c r="U29" s="59"/>
      <c r="V29" s="30"/>
    </row>
    <row r="30" spans="1:22" s="9" customFormat="1" x14ac:dyDescent="0.25">
      <c r="A30" s="157" t="s">
        <v>310</v>
      </c>
      <c r="B30" s="84">
        <v>4</v>
      </c>
      <c r="C30" s="148" t="s">
        <v>282</v>
      </c>
      <c r="D30" s="87" t="s">
        <v>102</v>
      </c>
      <c r="E30" s="87" t="s">
        <v>262</v>
      </c>
      <c r="F30" s="87" t="s">
        <v>124</v>
      </c>
      <c r="G30" s="87" t="s">
        <v>169</v>
      </c>
      <c r="H30" s="86">
        <v>2</v>
      </c>
      <c r="I30" s="86">
        <v>0</v>
      </c>
      <c r="J30" s="86">
        <v>0</v>
      </c>
      <c r="K30" s="86">
        <v>26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4</v>
      </c>
      <c r="R30" s="86" t="s">
        <v>261</v>
      </c>
      <c r="S30" s="57" t="s">
        <v>49</v>
      </c>
      <c r="T30" s="57" t="s">
        <v>251</v>
      </c>
      <c r="U30" s="23" t="s">
        <v>262</v>
      </c>
      <c r="V30" s="85"/>
    </row>
    <row r="31" spans="1:22" s="9" customFormat="1" ht="24" x14ac:dyDescent="0.25">
      <c r="A31" s="157" t="s">
        <v>310</v>
      </c>
      <c r="B31" s="84">
        <v>4</v>
      </c>
      <c r="C31" s="148" t="s">
        <v>275</v>
      </c>
      <c r="D31" s="87" t="s">
        <v>276</v>
      </c>
      <c r="E31" s="87" t="s">
        <v>193</v>
      </c>
      <c r="F31" s="87" t="s">
        <v>262</v>
      </c>
      <c r="G31" s="87" t="s">
        <v>262</v>
      </c>
      <c r="H31" s="86">
        <v>2</v>
      </c>
      <c r="I31" s="86">
        <v>2</v>
      </c>
      <c r="J31" s="86">
        <v>0</v>
      </c>
      <c r="K31" s="86">
        <v>26</v>
      </c>
      <c r="L31" s="86">
        <v>26</v>
      </c>
      <c r="M31" s="86">
        <v>0</v>
      </c>
      <c r="N31" s="86">
        <v>0</v>
      </c>
      <c r="O31" s="86">
        <v>0</v>
      </c>
      <c r="P31" s="86">
        <v>0</v>
      </c>
      <c r="Q31" s="86">
        <v>4</v>
      </c>
      <c r="R31" s="86" t="s">
        <v>262</v>
      </c>
      <c r="S31" s="57" t="s">
        <v>51</v>
      </c>
      <c r="T31" s="57" t="s">
        <v>251</v>
      </c>
      <c r="U31" s="23" t="s">
        <v>262</v>
      </c>
      <c r="V31" s="85"/>
    </row>
    <row r="32" spans="1:22" s="9" customFormat="1" ht="24" x14ac:dyDescent="0.25">
      <c r="A32" s="157" t="s">
        <v>310</v>
      </c>
      <c r="B32" s="84">
        <v>4</v>
      </c>
      <c r="C32" s="148" t="s">
        <v>275</v>
      </c>
      <c r="D32" s="87" t="s">
        <v>276</v>
      </c>
      <c r="E32" s="87" t="s">
        <v>193</v>
      </c>
      <c r="F32" s="87" t="s">
        <v>262</v>
      </c>
      <c r="G32" s="87" t="s">
        <v>262</v>
      </c>
      <c r="H32" s="86">
        <v>1</v>
      </c>
      <c r="I32" s="86">
        <v>0</v>
      </c>
      <c r="J32" s="86">
        <v>2</v>
      </c>
      <c r="K32" s="86">
        <v>13</v>
      </c>
      <c r="L32" s="86">
        <v>0</v>
      </c>
      <c r="M32" s="86">
        <v>26</v>
      </c>
      <c r="N32" s="86">
        <v>0</v>
      </c>
      <c r="O32" s="86">
        <v>0</v>
      </c>
      <c r="P32" s="86">
        <v>0</v>
      </c>
      <c r="Q32" s="86">
        <v>4</v>
      </c>
      <c r="R32" s="86" t="s">
        <v>262</v>
      </c>
      <c r="S32" s="57" t="s">
        <v>51</v>
      </c>
      <c r="T32" s="57" t="s">
        <v>251</v>
      </c>
      <c r="U32" s="23" t="s">
        <v>262</v>
      </c>
      <c r="V32" s="85"/>
    </row>
    <row r="33" spans="1:22" s="9" customFormat="1" ht="24" x14ac:dyDescent="0.25">
      <c r="A33" s="157" t="s">
        <v>310</v>
      </c>
      <c r="B33" s="84">
        <v>4</v>
      </c>
      <c r="C33" s="148" t="s">
        <v>268</v>
      </c>
      <c r="D33" s="87" t="s">
        <v>277</v>
      </c>
      <c r="E33" s="87" t="s">
        <v>218</v>
      </c>
      <c r="F33" s="87" t="s">
        <v>262</v>
      </c>
      <c r="G33" s="87" t="s">
        <v>262</v>
      </c>
      <c r="H33" s="86">
        <v>2</v>
      </c>
      <c r="I33" s="86">
        <v>0</v>
      </c>
      <c r="J33" s="86">
        <v>0</v>
      </c>
      <c r="K33" s="86">
        <v>26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3</v>
      </c>
      <c r="R33" s="86" t="s">
        <v>262</v>
      </c>
      <c r="S33" s="57" t="s">
        <v>50</v>
      </c>
      <c r="T33" s="57" t="s">
        <v>251</v>
      </c>
      <c r="U33" s="23" t="s">
        <v>262</v>
      </c>
      <c r="V33" s="85"/>
    </row>
    <row r="34" spans="1:22" s="9" customFormat="1" ht="24" x14ac:dyDescent="0.25">
      <c r="A34" s="157" t="s">
        <v>310</v>
      </c>
      <c r="B34" s="84">
        <v>4</v>
      </c>
      <c r="C34" s="148" t="s">
        <v>281</v>
      </c>
      <c r="D34" s="87" t="s">
        <v>196</v>
      </c>
      <c r="E34" s="87" t="s">
        <v>247</v>
      </c>
      <c r="F34" s="87" t="s">
        <v>124</v>
      </c>
      <c r="G34" s="87" t="s">
        <v>169</v>
      </c>
      <c r="H34" s="86" t="s">
        <v>262</v>
      </c>
      <c r="I34" s="86" t="s">
        <v>262</v>
      </c>
      <c r="J34" s="86" t="s">
        <v>262</v>
      </c>
      <c r="K34" s="86" t="s">
        <v>262</v>
      </c>
      <c r="L34" s="86" t="s">
        <v>262</v>
      </c>
      <c r="M34" s="86" t="s">
        <v>262</v>
      </c>
      <c r="N34" s="86" t="s">
        <v>262</v>
      </c>
      <c r="O34" s="86" t="s">
        <v>262</v>
      </c>
      <c r="P34" s="86">
        <v>15</v>
      </c>
      <c r="Q34" s="86">
        <v>15</v>
      </c>
      <c r="R34" s="86" t="s">
        <v>67</v>
      </c>
      <c r="S34" s="57" t="s">
        <v>49</v>
      </c>
      <c r="T34" s="57" t="s">
        <v>251</v>
      </c>
      <c r="U34" s="23" t="s">
        <v>241</v>
      </c>
      <c r="V34" s="85"/>
    </row>
    <row r="35" spans="1:22" s="9" customFormat="1" x14ac:dyDescent="0.25">
      <c r="A35" s="157" t="s">
        <v>310</v>
      </c>
      <c r="B35" s="84">
        <v>4</v>
      </c>
      <c r="C35" s="148" t="s">
        <v>283</v>
      </c>
      <c r="D35" s="87" t="s">
        <v>108</v>
      </c>
      <c r="E35" s="87" t="s">
        <v>198</v>
      </c>
      <c r="F35" s="87" t="s">
        <v>124</v>
      </c>
      <c r="G35" s="87" t="s">
        <v>169</v>
      </c>
      <c r="H35" s="86" t="s">
        <v>262</v>
      </c>
      <c r="I35" s="86" t="s">
        <v>262</v>
      </c>
      <c r="J35" s="86" t="s">
        <v>262</v>
      </c>
      <c r="K35" s="86" t="s">
        <v>262</v>
      </c>
      <c r="L35" s="86">
        <v>160</v>
      </c>
      <c r="M35" s="86" t="s">
        <v>262</v>
      </c>
      <c r="N35" s="86" t="s">
        <v>262</v>
      </c>
      <c r="O35" s="86" t="s">
        <v>262</v>
      </c>
      <c r="P35" s="86" t="s">
        <v>262</v>
      </c>
      <c r="Q35" s="86">
        <v>0</v>
      </c>
      <c r="R35" s="86" t="s">
        <v>387</v>
      </c>
      <c r="S35" s="57" t="s">
        <v>49</v>
      </c>
      <c r="T35" s="57" t="s">
        <v>251</v>
      </c>
      <c r="U35" s="23" t="s">
        <v>262</v>
      </c>
      <c r="V35" s="85"/>
    </row>
    <row r="36" spans="1:22" s="9" customFormat="1" x14ac:dyDescent="0.25">
      <c r="A36" s="258" t="s">
        <v>48</v>
      </c>
      <c r="B36" s="258"/>
      <c r="C36" s="258"/>
      <c r="D36" s="258"/>
      <c r="E36" s="258"/>
      <c r="F36" s="258"/>
      <c r="G36" s="258"/>
      <c r="H36" s="28">
        <f t="shared" ref="H36:Q36" si="3">SUM(H30:H35)</f>
        <v>7</v>
      </c>
      <c r="I36" s="28">
        <f t="shared" si="3"/>
        <v>2</v>
      </c>
      <c r="J36" s="28">
        <f t="shared" si="3"/>
        <v>2</v>
      </c>
      <c r="K36" s="28">
        <f t="shared" si="3"/>
        <v>91</v>
      </c>
      <c r="L36" s="28">
        <f t="shared" si="3"/>
        <v>186</v>
      </c>
      <c r="M36" s="28">
        <f t="shared" si="3"/>
        <v>26</v>
      </c>
      <c r="N36" s="28">
        <f t="shared" si="3"/>
        <v>0</v>
      </c>
      <c r="O36" s="28">
        <f t="shared" si="3"/>
        <v>0</v>
      </c>
      <c r="P36" s="28">
        <f t="shared" si="3"/>
        <v>15</v>
      </c>
      <c r="Q36" s="28">
        <f t="shared" si="3"/>
        <v>30</v>
      </c>
      <c r="R36" s="28"/>
      <c r="S36" s="30"/>
      <c r="T36" s="30"/>
      <c r="U36" s="59"/>
      <c r="V36" s="30"/>
    </row>
    <row r="37" spans="1:22" s="9" customFormat="1" x14ac:dyDescent="0.25">
      <c r="A37" s="252" t="s">
        <v>45</v>
      </c>
      <c r="B37" s="253"/>
      <c r="C37" s="253"/>
      <c r="D37" s="253"/>
      <c r="E37" s="253"/>
      <c r="F37" s="253"/>
      <c r="G37" s="254"/>
      <c r="H37" s="29">
        <f>H14+H22+H29+H36</f>
        <v>38</v>
      </c>
      <c r="I37" s="29">
        <f t="shared" ref="I37:O37" si="4">I14+I22+I29+I36</f>
        <v>25</v>
      </c>
      <c r="J37" s="29">
        <f t="shared" si="4"/>
        <v>8</v>
      </c>
      <c r="K37" s="29">
        <f t="shared" si="4"/>
        <v>494</v>
      </c>
      <c r="L37" s="29">
        <f t="shared" si="4"/>
        <v>485</v>
      </c>
      <c r="M37" s="29">
        <f t="shared" si="4"/>
        <v>104</v>
      </c>
      <c r="N37" s="29">
        <f t="shared" si="4"/>
        <v>0</v>
      </c>
      <c r="O37" s="29">
        <f t="shared" si="4"/>
        <v>0</v>
      </c>
      <c r="P37" s="29">
        <f t="shared" ref="P37" si="5">P14+P22+P29+P36</f>
        <v>30</v>
      </c>
      <c r="Q37" s="29">
        <f t="shared" ref="Q37" si="6">Q14+Q22+Q29+Q36</f>
        <v>120</v>
      </c>
      <c r="R37" s="30"/>
      <c r="S37" s="30"/>
      <c r="T37" s="30"/>
      <c r="U37" s="59"/>
      <c r="V37" s="30"/>
    </row>
    <row r="38" spans="1:22" s="9" customFormat="1" x14ac:dyDescent="0.25">
      <c r="B38" s="4"/>
      <c r="G38" s="17"/>
      <c r="L38" s="4"/>
      <c r="M38" s="4"/>
      <c r="N38" s="4"/>
      <c r="O38" s="4"/>
      <c r="P38" s="4"/>
      <c r="Q38" s="10"/>
      <c r="R38" s="11"/>
      <c r="S38" s="11"/>
      <c r="T38" s="11"/>
      <c r="U38" s="17"/>
      <c r="V38" s="11"/>
    </row>
    <row r="39" spans="1:22" s="9" customFormat="1" x14ac:dyDescent="0.25">
      <c r="A39" s="9" t="s">
        <v>225</v>
      </c>
      <c r="B39" s="4"/>
      <c r="G39" s="17"/>
      <c r="L39" s="4"/>
      <c r="M39" s="4"/>
      <c r="N39" s="4"/>
      <c r="O39" s="4"/>
      <c r="P39" s="4"/>
      <c r="Q39" s="10"/>
      <c r="R39" s="11"/>
      <c r="S39" s="11"/>
      <c r="T39" s="11"/>
      <c r="U39" s="17"/>
      <c r="V39" s="11"/>
    </row>
    <row r="40" spans="1:22" s="9" customFormat="1" x14ac:dyDescent="0.25">
      <c r="A40" s="9" t="s">
        <v>226</v>
      </c>
      <c r="B40" s="4"/>
      <c r="G40" s="17"/>
      <c r="L40" s="4"/>
      <c r="M40" s="4"/>
      <c r="N40" s="4"/>
      <c r="O40" s="4"/>
      <c r="P40" s="4"/>
      <c r="Q40" s="10"/>
      <c r="R40" s="11"/>
      <c r="S40" s="11"/>
      <c r="T40" s="11"/>
      <c r="U40" s="17"/>
      <c r="V40" s="11"/>
    </row>
    <row r="41" spans="1:22" s="31" customFormat="1" x14ac:dyDescent="0.25">
      <c r="A41" s="261" t="s">
        <v>52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</row>
    <row r="42" spans="1:22" s="31" customFormat="1" x14ac:dyDescent="0.25">
      <c r="A42" s="258" t="s">
        <v>231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</row>
    <row r="43" spans="1:22" s="31" customFormat="1" x14ac:dyDescent="0.25">
      <c r="A43" s="256" t="s">
        <v>230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</row>
    <row r="44" spans="1:22" s="9" customFormat="1" ht="27.95" customHeight="1" x14ac:dyDescent="0.25">
      <c r="A44" s="157" t="s">
        <v>385</v>
      </c>
      <c r="B44" s="84">
        <v>2</v>
      </c>
      <c r="C44" s="169" t="s">
        <v>284</v>
      </c>
      <c r="D44" s="87" t="s">
        <v>101</v>
      </c>
      <c r="E44" s="87" t="s">
        <v>219</v>
      </c>
      <c r="F44" s="87" t="s">
        <v>132</v>
      </c>
      <c r="G44" s="87" t="s">
        <v>174</v>
      </c>
      <c r="H44" s="84">
        <v>2</v>
      </c>
      <c r="I44" s="84">
        <v>1</v>
      </c>
      <c r="J44" s="84">
        <v>0</v>
      </c>
      <c r="K44" s="84">
        <v>26</v>
      </c>
      <c r="L44" s="84">
        <v>13</v>
      </c>
      <c r="M44" s="84">
        <v>0</v>
      </c>
      <c r="N44" s="84">
        <v>0</v>
      </c>
      <c r="O44" s="84">
        <v>0</v>
      </c>
      <c r="P44" s="84">
        <v>0</v>
      </c>
      <c r="Q44" s="84">
        <v>3</v>
      </c>
      <c r="R44" s="84" t="s">
        <v>261</v>
      </c>
      <c r="S44" s="58" t="s">
        <v>51</v>
      </c>
      <c r="T44" s="58" t="s">
        <v>251</v>
      </c>
      <c r="U44" s="87" t="s">
        <v>262</v>
      </c>
      <c r="V44" s="85"/>
    </row>
    <row r="45" spans="1:22" s="61" customFormat="1" ht="27.95" customHeight="1" x14ac:dyDescent="0.25">
      <c r="A45" s="157" t="s">
        <v>385</v>
      </c>
      <c r="B45" s="84">
        <v>2</v>
      </c>
      <c r="C45" s="169" t="s">
        <v>285</v>
      </c>
      <c r="D45" s="87" t="s">
        <v>314</v>
      </c>
      <c r="E45" s="87" t="s">
        <v>248</v>
      </c>
      <c r="F45" s="87" t="s">
        <v>132</v>
      </c>
      <c r="G45" s="87" t="s">
        <v>174</v>
      </c>
      <c r="H45" s="84">
        <v>0</v>
      </c>
      <c r="I45" s="84">
        <v>3</v>
      </c>
      <c r="J45" s="84">
        <v>1</v>
      </c>
      <c r="K45" s="84">
        <v>0</v>
      </c>
      <c r="L45" s="84">
        <v>39</v>
      </c>
      <c r="M45" s="84">
        <v>13</v>
      </c>
      <c r="N45" s="84">
        <v>0</v>
      </c>
      <c r="O45" s="84">
        <v>0</v>
      </c>
      <c r="P45" s="84">
        <v>0</v>
      </c>
      <c r="Q45" s="84">
        <v>3</v>
      </c>
      <c r="R45" s="84" t="s">
        <v>261</v>
      </c>
      <c r="S45" s="58" t="s">
        <v>51</v>
      </c>
      <c r="T45" s="58" t="s">
        <v>251</v>
      </c>
      <c r="U45" s="87" t="s">
        <v>262</v>
      </c>
      <c r="V45" s="58"/>
    </row>
    <row r="46" spans="1:22" s="61" customFormat="1" ht="27.95" customHeight="1" x14ac:dyDescent="0.25">
      <c r="A46" s="157" t="s">
        <v>385</v>
      </c>
      <c r="B46" s="84">
        <v>3</v>
      </c>
      <c r="C46" s="190" t="s">
        <v>286</v>
      </c>
      <c r="D46" s="87" t="s">
        <v>199</v>
      </c>
      <c r="E46" s="87" t="s">
        <v>209</v>
      </c>
      <c r="F46" s="87" t="s">
        <v>178</v>
      </c>
      <c r="G46" s="87" t="s">
        <v>183</v>
      </c>
      <c r="H46" s="84">
        <v>1</v>
      </c>
      <c r="I46" s="84">
        <v>1</v>
      </c>
      <c r="J46" s="84">
        <v>1</v>
      </c>
      <c r="K46" s="84">
        <v>13</v>
      </c>
      <c r="L46" s="84">
        <v>13</v>
      </c>
      <c r="M46" s="84">
        <v>13</v>
      </c>
      <c r="N46" s="84">
        <v>0</v>
      </c>
      <c r="O46" s="84">
        <v>0</v>
      </c>
      <c r="P46" s="84">
        <v>0</v>
      </c>
      <c r="Q46" s="84">
        <v>3</v>
      </c>
      <c r="R46" s="84" t="s">
        <v>67</v>
      </c>
      <c r="S46" s="58" t="s">
        <v>51</v>
      </c>
      <c r="T46" s="58" t="s">
        <v>251</v>
      </c>
      <c r="U46" s="87" t="s">
        <v>262</v>
      </c>
      <c r="V46" s="58"/>
    </row>
    <row r="47" spans="1:22" s="61" customFormat="1" ht="27.95" customHeight="1" x14ac:dyDescent="0.25">
      <c r="A47" s="157" t="s">
        <v>385</v>
      </c>
      <c r="B47" s="84">
        <v>3</v>
      </c>
      <c r="C47" s="205" t="s">
        <v>288</v>
      </c>
      <c r="D47" s="87" t="s">
        <v>253</v>
      </c>
      <c r="E47" s="87" t="s">
        <v>220</v>
      </c>
      <c r="F47" s="87" t="s">
        <v>254</v>
      </c>
      <c r="G47" s="87" t="s">
        <v>255</v>
      </c>
      <c r="H47" s="84">
        <v>2</v>
      </c>
      <c r="I47" s="84">
        <v>1</v>
      </c>
      <c r="J47" s="84">
        <v>0</v>
      </c>
      <c r="K47" s="84">
        <v>26</v>
      </c>
      <c r="L47" s="84">
        <v>13</v>
      </c>
      <c r="M47" s="84">
        <v>0</v>
      </c>
      <c r="N47" s="84">
        <v>0</v>
      </c>
      <c r="O47" s="84">
        <v>0</v>
      </c>
      <c r="P47" s="84">
        <v>0</v>
      </c>
      <c r="Q47" s="84">
        <v>4</v>
      </c>
      <c r="R47" s="84" t="s">
        <v>67</v>
      </c>
      <c r="S47" s="58" t="s">
        <v>51</v>
      </c>
      <c r="T47" s="58" t="s">
        <v>251</v>
      </c>
      <c r="U47" s="87" t="s">
        <v>262</v>
      </c>
      <c r="V47" s="58"/>
    </row>
    <row r="48" spans="1:22" s="61" customFormat="1" ht="27.95" customHeight="1" x14ac:dyDescent="0.25">
      <c r="A48" s="157" t="s">
        <v>385</v>
      </c>
      <c r="B48" s="84">
        <v>3</v>
      </c>
      <c r="C48" s="205" t="s">
        <v>287</v>
      </c>
      <c r="D48" s="87" t="s">
        <v>148</v>
      </c>
      <c r="E48" s="87" t="s">
        <v>249</v>
      </c>
      <c r="F48" s="87" t="s">
        <v>132</v>
      </c>
      <c r="G48" s="87" t="s">
        <v>174</v>
      </c>
      <c r="H48" s="84">
        <v>0</v>
      </c>
      <c r="I48" s="84">
        <v>3</v>
      </c>
      <c r="J48" s="84">
        <v>0</v>
      </c>
      <c r="K48" s="84">
        <v>0</v>
      </c>
      <c r="L48" s="84">
        <v>39</v>
      </c>
      <c r="M48" s="84">
        <v>0</v>
      </c>
      <c r="N48" s="84">
        <v>0</v>
      </c>
      <c r="O48" s="84">
        <v>0</v>
      </c>
      <c r="P48" s="84">
        <v>0</v>
      </c>
      <c r="Q48" s="84">
        <v>4</v>
      </c>
      <c r="R48" s="84" t="s">
        <v>67</v>
      </c>
      <c r="S48" s="58" t="s">
        <v>51</v>
      </c>
      <c r="T48" s="58" t="s">
        <v>251</v>
      </c>
      <c r="U48" s="87" t="s">
        <v>262</v>
      </c>
      <c r="V48" s="58"/>
    </row>
    <row r="49" spans="1:22" s="61" customFormat="1" ht="27.95" customHeight="1" x14ac:dyDescent="0.25">
      <c r="A49" s="157" t="s">
        <v>385</v>
      </c>
      <c r="B49" s="84">
        <v>4</v>
      </c>
      <c r="C49" s="205" t="s">
        <v>290</v>
      </c>
      <c r="D49" s="87" t="s">
        <v>103</v>
      </c>
      <c r="E49" s="87" t="s">
        <v>200</v>
      </c>
      <c r="F49" s="87" t="s">
        <v>175</v>
      </c>
      <c r="G49" s="87" t="s">
        <v>201</v>
      </c>
      <c r="H49" s="84">
        <v>2</v>
      </c>
      <c r="I49" s="84">
        <v>2</v>
      </c>
      <c r="J49" s="84">
        <v>0</v>
      </c>
      <c r="K49" s="84">
        <v>26</v>
      </c>
      <c r="L49" s="84">
        <v>26</v>
      </c>
      <c r="M49" s="84">
        <v>0</v>
      </c>
      <c r="N49" s="84">
        <v>0</v>
      </c>
      <c r="O49" s="84">
        <v>0</v>
      </c>
      <c r="P49" s="84">
        <v>0</v>
      </c>
      <c r="Q49" s="84">
        <v>4</v>
      </c>
      <c r="R49" s="84" t="s">
        <v>67</v>
      </c>
      <c r="S49" s="58" t="s">
        <v>51</v>
      </c>
      <c r="T49" s="58" t="s">
        <v>251</v>
      </c>
      <c r="U49" s="87" t="s">
        <v>262</v>
      </c>
      <c r="V49" s="58"/>
    </row>
    <row r="50" spans="1:22" s="61" customFormat="1" ht="27.95" customHeight="1" x14ac:dyDescent="0.25">
      <c r="A50" s="157" t="s">
        <v>385</v>
      </c>
      <c r="B50" s="84">
        <v>4</v>
      </c>
      <c r="C50" s="205" t="s">
        <v>289</v>
      </c>
      <c r="D50" s="87" t="s">
        <v>117</v>
      </c>
      <c r="E50" s="87" t="s">
        <v>256</v>
      </c>
      <c r="F50" s="87" t="s">
        <v>149</v>
      </c>
      <c r="G50" s="87" t="s">
        <v>190</v>
      </c>
      <c r="H50" s="84">
        <v>1</v>
      </c>
      <c r="I50" s="84">
        <v>0</v>
      </c>
      <c r="J50" s="84">
        <v>2</v>
      </c>
      <c r="K50" s="84">
        <v>13</v>
      </c>
      <c r="L50" s="84">
        <v>0</v>
      </c>
      <c r="M50" s="84">
        <v>26</v>
      </c>
      <c r="N50" s="84">
        <v>0</v>
      </c>
      <c r="O50" s="84">
        <v>0</v>
      </c>
      <c r="P50" s="84">
        <v>0</v>
      </c>
      <c r="Q50" s="84">
        <v>4</v>
      </c>
      <c r="R50" s="84" t="s">
        <v>67</v>
      </c>
      <c r="S50" s="58" t="s">
        <v>51</v>
      </c>
      <c r="T50" s="58" t="s">
        <v>251</v>
      </c>
      <c r="U50" s="87" t="s">
        <v>262</v>
      </c>
      <c r="V50" s="58"/>
    </row>
    <row r="51" spans="1:22" s="61" customFormat="1" x14ac:dyDescent="0.25">
      <c r="A51" s="263" t="s">
        <v>48</v>
      </c>
      <c r="B51" s="264"/>
      <c r="C51" s="264"/>
      <c r="D51" s="264"/>
      <c r="E51" s="264"/>
      <c r="F51" s="264"/>
      <c r="G51" s="265"/>
      <c r="H51" s="28">
        <f t="shared" ref="H51:Q51" si="7">SUM(H44:H50)</f>
        <v>8</v>
      </c>
      <c r="I51" s="28">
        <f t="shared" si="7"/>
        <v>11</v>
      </c>
      <c r="J51" s="28">
        <f t="shared" si="7"/>
        <v>4</v>
      </c>
      <c r="K51" s="28">
        <f t="shared" si="7"/>
        <v>104</v>
      </c>
      <c r="L51" s="76">
        <f t="shared" si="7"/>
        <v>143</v>
      </c>
      <c r="M51" s="76">
        <f t="shared" si="7"/>
        <v>52</v>
      </c>
      <c r="N51" s="76">
        <f t="shared" si="7"/>
        <v>0</v>
      </c>
      <c r="O51" s="28">
        <f t="shared" si="7"/>
        <v>0</v>
      </c>
      <c r="P51" s="28">
        <f t="shared" si="7"/>
        <v>0</v>
      </c>
      <c r="Q51" s="28">
        <f t="shared" si="7"/>
        <v>25</v>
      </c>
      <c r="R51" s="28"/>
      <c r="S51" s="28"/>
      <c r="T51" s="28"/>
      <c r="U51" s="28"/>
      <c r="V51" s="28"/>
    </row>
    <row r="52" spans="1:22" s="61" customFormat="1" x14ac:dyDescent="0.25">
      <c r="A52" s="266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8"/>
    </row>
    <row r="53" spans="1:22" s="61" customFormat="1" x14ac:dyDescent="0.25">
      <c r="A53" s="255" t="s">
        <v>245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</row>
    <row r="54" spans="1:22" s="61" customFormat="1" x14ac:dyDescent="0.25">
      <c r="A54" s="256" t="s">
        <v>232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</row>
    <row r="55" spans="1:22" s="61" customFormat="1" ht="27.95" customHeight="1" x14ac:dyDescent="0.25">
      <c r="A55" s="157" t="s">
        <v>389</v>
      </c>
      <c r="B55" s="84">
        <v>2</v>
      </c>
      <c r="C55" s="148" t="s">
        <v>292</v>
      </c>
      <c r="D55" s="87" t="s">
        <v>133</v>
      </c>
      <c r="E55" s="87" t="s">
        <v>203</v>
      </c>
      <c r="F55" s="87" t="s">
        <v>176</v>
      </c>
      <c r="G55" s="87" t="s">
        <v>202</v>
      </c>
      <c r="H55" s="84">
        <v>1</v>
      </c>
      <c r="I55" s="84">
        <v>0</v>
      </c>
      <c r="J55" s="84">
        <v>2</v>
      </c>
      <c r="K55" s="84">
        <v>13</v>
      </c>
      <c r="L55" s="84">
        <v>0</v>
      </c>
      <c r="M55" s="84">
        <v>26</v>
      </c>
      <c r="N55" s="84">
        <v>0</v>
      </c>
      <c r="O55" s="84">
        <v>0</v>
      </c>
      <c r="P55" s="84">
        <v>0</v>
      </c>
      <c r="Q55" s="84">
        <v>3</v>
      </c>
      <c r="R55" s="84" t="s">
        <v>67</v>
      </c>
      <c r="S55" s="58" t="s">
        <v>51</v>
      </c>
      <c r="T55" s="58" t="s">
        <v>251</v>
      </c>
      <c r="U55" s="203"/>
      <c r="V55" s="58"/>
    </row>
    <row r="56" spans="1:22" s="61" customFormat="1" ht="27.95" customHeight="1" x14ac:dyDescent="0.25">
      <c r="A56" s="157" t="s">
        <v>389</v>
      </c>
      <c r="B56" s="84">
        <v>2</v>
      </c>
      <c r="C56" s="148" t="s">
        <v>291</v>
      </c>
      <c r="D56" s="87" t="s">
        <v>111</v>
      </c>
      <c r="E56" s="87" t="s">
        <v>204</v>
      </c>
      <c r="F56" s="87" t="s">
        <v>177</v>
      </c>
      <c r="G56" s="87" t="s">
        <v>181</v>
      </c>
      <c r="H56" s="84">
        <v>2</v>
      </c>
      <c r="I56" s="84">
        <v>0</v>
      </c>
      <c r="J56" s="84">
        <v>1</v>
      </c>
      <c r="K56" s="84">
        <v>26</v>
      </c>
      <c r="L56" s="84">
        <v>0</v>
      </c>
      <c r="M56" s="84">
        <v>13</v>
      </c>
      <c r="N56" s="84">
        <v>0</v>
      </c>
      <c r="O56" s="84">
        <v>0</v>
      </c>
      <c r="P56" s="84">
        <v>0</v>
      </c>
      <c r="Q56" s="84">
        <v>3</v>
      </c>
      <c r="R56" s="84" t="s">
        <v>261</v>
      </c>
      <c r="S56" s="58" t="s">
        <v>51</v>
      </c>
      <c r="T56" s="58" t="s">
        <v>251</v>
      </c>
      <c r="U56" s="203"/>
      <c r="V56" s="58"/>
    </row>
    <row r="57" spans="1:22" s="61" customFormat="1" ht="27.95" customHeight="1" x14ac:dyDescent="0.25">
      <c r="A57" s="157" t="s">
        <v>389</v>
      </c>
      <c r="B57" s="84">
        <v>3</v>
      </c>
      <c r="C57" s="190" t="s">
        <v>295</v>
      </c>
      <c r="D57" s="87" t="s">
        <v>184</v>
      </c>
      <c r="E57" s="87" t="s">
        <v>205</v>
      </c>
      <c r="F57" s="87" t="s">
        <v>185</v>
      </c>
      <c r="G57" s="87" t="s">
        <v>186</v>
      </c>
      <c r="H57" s="84">
        <v>1</v>
      </c>
      <c r="I57" s="84">
        <v>0</v>
      </c>
      <c r="J57" s="84">
        <v>2</v>
      </c>
      <c r="K57" s="84">
        <v>13</v>
      </c>
      <c r="L57" s="84">
        <v>0</v>
      </c>
      <c r="M57" s="84">
        <v>26</v>
      </c>
      <c r="N57" s="84">
        <v>0</v>
      </c>
      <c r="O57" s="84">
        <v>0</v>
      </c>
      <c r="P57" s="84">
        <v>0</v>
      </c>
      <c r="Q57" s="84">
        <v>3</v>
      </c>
      <c r="R57" s="84" t="s">
        <v>67</v>
      </c>
      <c r="S57" s="58" t="s">
        <v>51</v>
      </c>
      <c r="T57" s="58" t="s">
        <v>251</v>
      </c>
      <c r="U57" s="203"/>
      <c r="V57" s="58"/>
    </row>
    <row r="58" spans="1:22" s="61" customFormat="1" ht="27.95" customHeight="1" x14ac:dyDescent="0.25">
      <c r="A58" s="157" t="s">
        <v>389</v>
      </c>
      <c r="B58" s="84">
        <v>3</v>
      </c>
      <c r="C58" s="190" t="s">
        <v>293</v>
      </c>
      <c r="D58" s="87" t="s">
        <v>134</v>
      </c>
      <c r="E58" s="87" t="s">
        <v>206</v>
      </c>
      <c r="F58" s="87" t="s">
        <v>177</v>
      </c>
      <c r="G58" s="87" t="s">
        <v>181</v>
      </c>
      <c r="H58" s="84">
        <v>0</v>
      </c>
      <c r="I58" s="84">
        <v>0</v>
      </c>
      <c r="J58" s="84">
        <v>3</v>
      </c>
      <c r="K58" s="84">
        <v>0</v>
      </c>
      <c r="L58" s="84">
        <v>0</v>
      </c>
      <c r="M58" s="84">
        <v>39</v>
      </c>
      <c r="N58" s="84">
        <v>0</v>
      </c>
      <c r="O58" s="84">
        <v>0</v>
      </c>
      <c r="P58" s="84">
        <v>0</v>
      </c>
      <c r="Q58" s="84">
        <v>4</v>
      </c>
      <c r="R58" s="84" t="s">
        <v>67</v>
      </c>
      <c r="S58" s="58" t="s">
        <v>51</v>
      </c>
      <c r="T58" s="58" t="s">
        <v>251</v>
      </c>
      <c r="U58" s="203"/>
      <c r="V58" s="58"/>
    </row>
    <row r="59" spans="1:22" s="61" customFormat="1" ht="27.95" customHeight="1" x14ac:dyDescent="0.25">
      <c r="A59" s="157" t="s">
        <v>389</v>
      </c>
      <c r="B59" s="84">
        <v>3</v>
      </c>
      <c r="C59" s="190" t="s">
        <v>294</v>
      </c>
      <c r="D59" s="87" t="s">
        <v>313</v>
      </c>
      <c r="E59" s="87" t="s">
        <v>182</v>
      </c>
      <c r="F59" s="87" t="s">
        <v>178</v>
      </c>
      <c r="G59" s="87" t="s">
        <v>183</v>
      </c>
      <c r="H59" s="84">
        <v>0</v>
      </c>
      <c r="I59" s="84">
        <v>3</v>
      </c>
      <c r="J59" s="84">
        <v>0</v>
      </c>
      <c r="K59" s="84">
        <v>0</v>
      </c>
      <c r="L59" s="84">
        <v>39</v>
      </c>
      <c r="M59" s="84">
        <v>0</v>
      </c>
      <c r="N59" s="84">
        <v>0</v>
      </c>
      <c r="O59" s="84">
        <v>0</v>
      </c>
      <c r="P59" s="84">
        <v>0</v>
      </c>
      <c r="Q59" s="84">
        <v>4</v>
      </c>
      <c r="R59" s="84" t="s">
        <v>67</v>
      </c>
      <c r="S59" s="58" t="s">
        <v>51</v>
      </c>
      <c r="T59" s="58" t="s">
        <v>251</v>
      </c>
      <c r="U59" s="203"/>
      <c r="V59" s="58"/>
    </row>
    <row r="60" spans="1:22" s="61" customFormat="1" ht="27.95" customHeight="1" x14ac:dyDescent="0.25">
      <c r="A60" s="157" t="s">
        <v>389</v>
      </c>
      <c r="B60" s="84">
        <v>4</v>
      </c>
      <c r="C60" s="148" t="s">
        <v>296</v>
      </c>
      <c r="D60" s="87" t="s">
        <v>112</v>
      </c>
      <c r="E60" s="87" t="s">
        <v>207</v>
      </c>
      <c r="F60" s="87" t="s">
        <v>113</v>
      </c>
      <c r="G60" s="87" t="s">
        <v>179</v>
      </c>
      <c r="H60" s="84">
        <v>2</v>
      </c>
      <c r="I60" s="84">
        <v>2</v>
      </c>
      <c r="J60" s="84">
        <v>5</v>
      </c>
      <c r="K60" s="84">
        <v>26</v>
      </c>
      <c r="L60" s="84">
        <v>26</v>
      </c>
      <c r="M60" s="84">
        <v>65</v>
      </c>
      <c r="N60" s="84">
        <v>0</v>
      </c>
      <c r="O60" s="84">
        <v>0</v>
      </c>
      <c r="P60" s="84">
        <v>0</v>
      </c>
      <c r="Q60" s="84">
        <v>4</v>
      </c>
      <c r="R60" s="84" t="s">
        <v>261</v>
      </c>
      <c r="S60" s="58" t="s">
        <v>51</v>
      </c>
      <c r="T60" s="58" t="s">
        <v>251</v>
      </c>
      <c r="U60" s="203"/>
      <c r="V60" s="58"/>
    </row>
    <row r="61" spans="1:22" s="61" customFormat="1" ht="27.95" customHeight="1" x14ac:dyDescent="0.25">
      <c r="A61" s="157" t="s">
        <v>389</v>
      </c>
      <c r="B61" s="84">
        <v>4</v>
      </c>
      <c r="C61" s="148" t="s">
        <v>297</v>
      </c>
      <c r="D61" s="87" t="s">
        <v>257</v>
      </c>
      <c r="E61" s="87" t="s">
        <v>208</v>
      </c>
      <c r="F61" s="87" t="s">
        <v>130</v>
      </c>
      <c r="G61" s="87" t="s">
        <v>180</v>
      </c>
      <c r="H61" s="84">
        <v>2</v>
      </c>
      <c r="I61" s="84">
        <v>0</v>
      </c>
      <c r="J61" s="84">
        <v>1</v>
      </c>
      <c r="K61" s="84">
        <v>26</v>
      </c>
      <c r="L61" s="84">
        <v>0</v>
      </c>
      <c r="M61" s="84">
        <v>13</v>
      </c>
      <c r="N61" s="84">
        <v>0</v>
      </c>
      <c r="O61" s="84">
        <v>0</v>
      </c>
      <c r="P61" s="84">
        <v>0</v>
      </c>
      <c r="Q61" s="84">
        <v>4</v>
      </c>
      <c r="R61" s="84" t="s">
        <v>67</v>
      </c>
      <c r="S61" s="58" t="s">
        <v>51</v>
      </c>
      <c r="T61" s="58" t="s">
        <v>251</v>
      </c>
      <c r="U61" s="203"/>
      <c r="V61" s="58"/>
    </row>
    <row r="62" spans="1:22" s="61" customFormat="1" x14ac:dyDescent="0.25">
      <c r="A62" s="263" t="s">
        <v>48</v>
      </c>
      <c r="B62" s="264"/>
      <c r="C62" s="264"/>
      <c r="D62" s="264"/>
      <c r="E62" s="264"/>
      <c r="F62" s="264"/>
      <c r="G62" s="265"/>
      <c r="H62" s="28">
        <f t="shared" ref="H62:Q62" si="8">SUM(H55:H61)</f>
        <v>8</v>
      </c>
      <c r="I62" s="28">
        <f t="shared" si="8"/>
        <v>5</v>
      </c>
      <c r="J62" s="28">
        <f t="shared" si="8"/>
        <v>14</v>
      </c>
      <c r="K62" s="28">
        <f t="shared" si="8"/>
        <v>104</v>
      </c>
      <c r="L62" s="76">
        <f t="shared" si="8"/>
        <v>65</v>
      </c>
      <c r="M62" s="76">
        <f t="shared" si="8"/>
        <v>182</v>
      </c>
      <c r="N62" s="76">
        <f t="shared" si="8"/>
        <v>0</v>
      </c>
      <c r="O62" s="28">
        <f t="shared" si="8"/>
        <v>0</v>
      </c>
      <c r="P62" s="28">
        <f t="shared" si="8"/>
        <v>0</v>
      </c>
      <c r="Q62" s="28">
        <f t="shared" si="8"/>
        <v>25</v>
      </c>
      <c r="R62" s="28"/>
      <c r="S62" s="28"/>
      <c r="T62" s="28"/>
      <c r="U62" s="202"/>
      <c r="V62" s="28"/>
    </row>
    <row r="63" spans="1:22" s="61" customFormat="1" x14ac:dyDescent="0.25">
      <c r="A63" s="266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8"/>
    </row>
    <row r="64" spans="1:22" s="61" customFormat="1" x14ac:dyDescent="0.25">
      <c r="A64" s="255" t="s">
        <v>234</v>
      </c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</row>
    <row r="65" spans="1:22" s="61" customFormat="1" x14ac:dyDescent="0.25">
      <c r="A65" s="270" t="s">
        <v>233</v>
      </c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</row>
    <row r="66" spans="1:22" s="61" customFormat="1" ht="27.95" customHeight="1" x14ac:dyDescent="0.25">
      <c r="A66" s="157" t="s">
        <v>392</v>
      </c>
      <c r="B66" s="84">
        <v>2</v>
      </c>
      <c r="C66" s="148" t="s">
        <v>299</v>
      </c>
      <c r="D66" s="87" t="s">
        <v>135</v>
      </c>
      <c r="E66" s="87" t="s">
        <v>159</v>
      </c>
      <c r="F66" s="87" t="s">
        <v>122</v>
      </c>
      <c r="G66" s="87" t="s">
        <v>156</v>
      </c>
      <c r="H66" s="84">
        <v>3</v>
      </c>
      <c r="I66" s="84">
        <v>0</v>
      </c>
      <c r="J66" s="84">
        <v>2</v>
      </c>
      <c r="K66" s="84">
        <v>39</v>
      </c>
      <c r="L66" s="84">
        <v>0</v>
      </c>
      <c r="M66" s="84">
        <v>26</v>
      </c>
      <c r="N66" s="84">
        <v>0</v>
      </c>
      <c r="O66" s="84">
        <v>0</v>
      </c>
      <c r="P66" s="84">
        <v>0</v>
      </c>
      <c r="Q66" s="84">
        <v>5</v>
      </c>
      <c r="R66" s="84" t="s">
        <v>261</v>
      </c>
      <c r="S66" s="58" t="s">
        <v>51</v>
      </c>
      <c r="T66" s="58" t="s">
        <v>251</v>
      </c>
      <c r="U66" s="203"/>
      <c r="V66" s="58"/>
    </row>
    <row r="67" spans="1:22" s="61" customFormat="1" ht="27.95" customHeight="1" x14ac:dyDescent="0.25">
      <c r="A67" s="157" t="s">
        <v>392</v>
      </c>
      <c r="B67" s="84">
        <v>2</v>
      </c>
      <c r="C67" s="148" t="s">
        <v>298</v>
      </c>
      <c r="D67" s="87" t="s">
        <v>136</v>
      </c>
      <c r="E67" s="87" t="s">
        <v>160</v>
      </c>
      <c r="F67" s="87" t="s">
        <v>145</v>
      </c>
      <c r="G67" s="87" t="s">
        <v>161</v>
      </c>
      <c r="H67" s="84">
        <v>3</v>
      </c>
      <c r="I67" s="84">
        <v>0</v>
      </c>
      <c r="J67" s="84">
        <v>2</v>
      </c>
      <c r="K67" s="84">
        <v>39</v>
      </c>
      <c r="L67" s="84">
        <v>0</v>
      </c>
      <c r="M67" s="84">
        <v>26</v>
      </c>
      <c r="N67" s="84">
        <v>0</v>
      </c>
      <c r="O67" s="84">
        <v>0</v>
      </c>
      <c r="P67" s="84">
        <v>0</v>
      </c>
      <c r="Q67" s="84">
        <v>5</v>
      </c>
      <c r="R67" s="84" t="s">
        <v>261</v>
      </c>
      <c r="S67" s="58" t="s">
        <v>51</v>
      </c>
      <c r="T67" s="58" t="s">
        <v>251</v>
      </c>
      <c r="U67" s="203"/>
      <c r="V67" s="58"/>
    </row>
    <row r="68" spans="1:22" s="61" customFormat="1" ht="27.95" customHeight="1" x14ac:dyDescent="0.25">
      <c r="A68" s="157" t="s">
        <v>392</v>
      </c>
      <c r="B68" s="84">
        <v>3</v>
      </c>
      <c r="C68" s="190" t="s">
        <v>300</v>
      </c>
      <c r="D68" s="87" t="s">
        <v>137</v>
      </c>
      <c r="E68" s="87" t="s">
        <v>162</v>
      </c>
      <c r="F68" s="87" t="s">
        <v>122</v>
      </c>
      <c r="G68" s="87" t="s">
        <v>156</v>
      </c>
      <c r="H68" s="84">
        <v>2</v>
      </c>
      <c r="I68" s="84">
        <v>0</v>
      </c>
      <c r="J68" s="84">
        <v>1</v>
      </c>
      <c r="K68" s="84">
        <v>26</v>
      </c>
      <c r="L68" s="84">
        <v>0</v>
      </c>
      <c r="M68" s="84">
        <v>13</v>
      </c>
      <c r="N68" s="84">
        <v>0</v>
      </c>
      <c r="O68" s="84">
        <v>0</v>
      </c>
      <c r="P68" s="84">
        <v>0</v>
      </c>
      <c r="Q68" s="84">
        <v>3</v>
      </c>
      <c r="R68" s="84" t="s">
        <v>67</v>
      </c>
      <c r="S68" s="58" t="s">
        <v>51</v>
      </c>
      <c r="T68" s="58" t="s">
        <v>251</v>
      </c>
      <c r="U68" s="203"/>
      <c r="V68" s="58"/>
    </row>
    <row r="69" spans="1:22" s="61" customFormat="1" ht="27.95" customHeight="1" x14ac:dyDescent="0.25">
      <c r="A69" s="157" t="s">
        <v>392</v>
      </c>
      <c r="B69" s="84">
        <v>3</v>
      </c>
      <c r="C69" s="190" t="s">
        <v>301</v>
      </c>
      <c r="D69" s="87" t="s">
        <v>138</v>
      </c>
      <c r="E69" s="87" t="s">
        <v>163</v>
      </c>
      <c r="F69" s="87" t="s">
        <v>143</v>
      </c>
      <c r="G69" s="87" t="s">
        <v>157</v>
      </c>
      <c r="H69" s="84">
        <v>2</v>
      </c>
      <c r="I69" s="84">
        <v>1</v>
      </c>
      <c r="J69" s="84">
        <v>0</v>
      </c>
      <c r="K69" s="84">
        <v>26</v>
      </c>
      <c r="L69" s="84">
        <v>13</v>
      </c>
      <c r="M69" s="84">
        <v>0</v>
      </c>
      <c r="N69" s="84">
        <v>0</v>
      </c>
      <c r="O69" s="84">
        <v>0</v>
      </c>
      <c r="P69" s="84">
        <v>0</v>
      </c>
      <c r="Q69" s="84">
        <v>3</v>
      </c>
      <c r="R69" s="84" t="s">
        <v>261</v>
      </c>
      <c r="S69" s="58" t="s">
        <v>51</v>
      </c>
      <c r="T69" s="58" t="s">
        <v>251</v>
      </c>
      <c r="U69" s="203"/>
      <c r="V69" s="58"/>
    </row>
    <row r="70" spans="1:22" s="61" customFormat="1" ht="27.95" customHeight="1" x14ac:dyDescent="0.25">
      <c r="A70" s="157" t="s">
        <v>392</v>
      </c>
      <c r="B70" s="84">
        <v>3</v>
      </c>
      <c r="C70" s="190" t="s">
        <v>302</v>
      </c>
      <c r="D70" s="87" t="s">
        <v>139</v>
      </c>
      <c r="E70" s="87" t="s">
        <v>164</v>
      </c>
      <c r="F70" s="87" t="s">
        <v>122</v>
      </c>
      <c r="G70" s="87" t="s">
        <v>156</v>
      </c>
      <c r="H70" s="84">
        <v>1</v>
      </c>
      <c r="I70" s="84">
        <v>2</v>
      </c>
      <c r="J70" s="84">
        <v>0</v>
      </c>
      <c r="K70" s="84">
        <v>13</v>
      </c>
      <c r="L70" s="84">
        <v>26</v>
      </c>
      <c r="M70" s="84">
        <v>0</v>
      </c>
      <c r="N70" s="84">
        <v>0</v>
      </c>
      <c r="O70" s="84">
        <v>0</v>
      </c>
      <c r="P70" s="84">
        <v>0</v>
      </c>
      <c r="Q70" s="84">
        <v>3</v>
      </c>
      <c r="R70" s="84" t="s">
        <v>261</v>
      </c>
      <c r="S70" s="58" t="s">
        <v>51</v>
      </c>
      <c r="T70" s="58" t="s">
        <v>251</v>
      </c>
      <c r="U70" s="203"/>
      <c r="V70" s="58"/>
    </row>
    <row r="71" spans="1:22" s="61" customFormat="1" ht="27.95" customHeight="1" x14ac:dyDescent="0.25">
      <c r="A71" s="157" t="s">
        <v>392</v>
      </c>
      <c r="B71" s="84">
        <v>4</v>
      </c>
      <c r="C71" s="148" t="s">
        <v>304</v>
      </c>
      <c r="D71" s="87" t="s">
        <v>118</v>
      </c>
      <c r="E71" s="87" t="s">
        <v>165</v>
      </c>
      <c r="F71" s="87" t="s">
        <v>144</v>
      </c>
      <c r="G71" s="87" t="s">
        <v>166</v>
      </c>
      <c r="H71" s="84">
        <v>2</v>
      </c>
      <c r="I71" s="84">
        <v>1</v>
      </c>
      <c r="J71" s="84">
        <v>0</v>
      </c>
      <c r="K71" s="84">
        <v>26</v>
      </c>
      <c r="L71" s="84">
        <v>13</v>
      </c>
      <c r="M71" s="84">
        <v>0</v>
      </c>
      <c r="N71" s="84">
        <v>0</v>
      </c>
      <c r="O71" s="84">
        <v>0</v>
      </c>
      <c r="P71" s="84">
        <v>0</v>
      </c>
      <c r="Q71" s="84">
        <v>3</v>
      </c>
      <c r="R71" s="84" t="s">
        <v>67</v>
      </c>
      <c r="S71" s="58" t="s">
        <v>51</v>
      </c>
      <c r="T71" s="58" t="s">
        <v>251</v>
      </c>
      <c r="U71" s="203"/>
      <c r="V71" s="58"/>
    </row>
    <row r="72" spans="1:22" s="61" customFormat="1" ht="27.95" customHeight="1" x14ac:dyDescent="0.25">
      <c r="A72" s="157" t="s">
        <v>392</v>
      </c>
      <c r="B72" s="84">
        <v>4</v>
      </c>
      <c r="C72" s="148" t="s">
        <v>303</v>
      </c>
      <c r="D72" s="87" t="s">
        <v>140</v>
      </c>
      <c r="E72" s="87" t="s">
        <v>167</v>
      </c>
      <c r="F72" s="87" t="s">
        <v>141</v>
      </c>
      <c r="G72" s="87" t="s">
        <v>168</v>
      </c>
      <c r="H72" s="84">
        <v>2</v>
      </c>
      <c r="I72" s="84">
        <v>1</v>
      </c>
      <c r="J72" s="84">
        <v>0</v>
      </c>
      <c r="K72" s="84">
        <v>26</v>
      </c>
      <c r="L72" s="84">
        <v>13</v>
      </c>
      <c r="M72" s="84">
        <v>0</v>
      </c>
      <c r="N72" s="84">
        <v>0</v>
      </c>
      <c r="O72" s="84">
        <v>0</v>
      </c>
      <c r="P72" s="84">
        <v>0</v>
      </c>
      <c r="Q72" s="84">
        <v>3</v>
      </c>
      <c r="R72" s="84" t="s">
        <v>67</v>
      </c>
      <c r="S72" s="58" t="s">
        <v>51</v>
      </c>
      <c r="T72" s="58" t="s">
        <v>251</v>
      </c>
      <c r="U72" s="203"/>
      <c r="V72" s="58"/>
    </row>
    <row r="73" spans="1:22" s="61" customFormat="1" x14ac:dyDescent="0.25">
      <c r="A73" s="263" t="s">
        <v>48</v>
      </c>
      <c r="B73" s="264"/>
      <c r="C73" s="264"/>
      <c r="D73" s="264"/>
      <c r="E73" s="264"/>
      <c r="F73" s="264"/>
      <c r="G73" s="265"/>
      <c r="H73" s="28">
        <f t="shared" ref="H73:Q73" si="9">SUM(H66:H72)</f>
        <v>15</v>
      </c>
      <c r="I73" s="28">
        <f t="shared" si="9"/>
        <v>5</v>
      </c>
      <c r="J73" s="28">
        <f t="shared" si="9"/>
        <v>5</v>
      </c>
      <c r="K73" s="28">
        <f t="shared" si="9"/>
        <v>195</v>
      </c>
      <c r="L73" s="76">
        <f t="shared" si="9"/>
        <v>65</v>
      </c>
      <c r="M73" s="76">
        <f t="shared" si="9"/>
        <v>65</v>
      </c>
      <c r="N73" s="76">
        <f t="shared" si="9"/>
        <v>0</v>
      </c>
      <c r="O73" s="28">
        <f t="shared" si="9"/>
        <v>0</v>
      </c>
      <c r="P73" s="28">
        <f t="shared" si="9"/>
        <v>0</v>
      </c>
      <c r="Q73" s="28">
        <f t="shared" si="9"/>
        <v>25</v>
      </c>
      <c r="R73" s="28"/>
      <c r="S73" s="28"/>
      <c r="T73" s="28"/>
      <c r="U73" s="202"/>
      <c r="V73" s="28"/>
    </row>
    <row r="74" spans="1:22" s="61" customFormat="1" x14ac:dyDescent="0.25">
      <c r="A74" s="266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8"/>
    </row>
    <row r="75" spans="1:22" s="61" customFormat="1" x14ac:dyDescent="0.25">
      <c r="A75" s="271" t="s">
        <v>244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3"/>
    </row>
    <row r="76" spans="1:22" s="61" customFormat="1" x14ac:dyDescent="0.25">
      <c r="A76" s="274" t="s">
        <v>235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6"/>
    </row>
    <row r="77" spans="1:22" s="61" customFormat="1" ht="27.95" customHeight="1" x14ac:dyDescent="0.25">
      <c r="A77" s="157" t="s">
        <v>395</v>
      </c>
      <c r="B77" s="84">
        <v>2</v>
      </c>
      <c r="C77" s="169" t="s">
        <v>306</v>
      </c>
      <c r="D77" s="87" t="s">
        <v>115</v>
      </c>
      <c r="E77" s="87" t="s">
        <v>221</v>
      </c>
      <c r="F77" s="87" t="s">
        <v>151</v>
      </c>
      <c r="G77" s="87" t="s">
        <v>210</v>
      </c>
      <c r="H77" s="84">
        <v>2</v>
      </c>
      <c r="I77" s="84">
        <v>0</v>
      </c>
      <c r="J77" s="84">
        <v>1</v>
      </c>
      <c r="K77" s="84">
        <v>26</v>
      </c>
      <c r="L77" s="84">
        <v>0</v>
      </c>
      <c r="M77" s="84">
        <v>13</v>
      </c>
      <c r="N77" s="84">
        <v>0</v>
      </c>
      <c r="O77" s="84">
        <v>0</v>
      </c>
      <c r="P77" s="84">
        <v>0</v>
      </c>
      <c r="Q77" s="84">
        <v>4</v>
      </c>
      <c r="R77" s="84" t="s">
        <v>261</v>
      </c>
      <c r="S77" s="58" t="s">
        <v>51</v>
      </c>
      <c r="T77" s="58" t="s">
        <v>251</v>
      </c>
      <c r="U77" s="203"/>
      <c r="V77" s="58"/>
    </row>
    <row r="78" spans="1:22" s="61" customFormat="1" ht="27.95" customHeight="1" x14ac:dyDescent="0.25">
      <c r="A78" s="157" t="s">
        <v>395</v>
      </c>
      <c r="B78" s="84">
        <v>2</v>
      </c>
      <c r="C78" s="169" t="s">
        <v>305</v>
      </c>
      <c r="D78" s="87" t="s">
        <v>116</v>
      </c>
      <c r="E78" s="87" t="s">
        <v>222</v>
      </c>
      <c r="F78" s="87" t="s">
        <v>152</v>
      </c>
      <c r="G78" s="87" t="s">
        <v>211</v>
      </c>
      <c r="H78" s="84">
        <v>1</v>
      </c>
      <c r="I78" s="84">
        <v>0</v>
      </c>
      <c r="J78" s="84">
        <v>1</v>
      </c>
      <c r="K78" s="84">
        <v>13</v>
      </c>
      <c r="L78" s="84">
        <v>0</v>
      </c>
      <c r="M78" s="84">
        <v>13</v>
      </c>
      <c r="N78" s="84">
        <v>0</v>
      </c>
      <c r="O78" s="84">
        <v>0</v>
      </c>
      <c r="P78" s="84">
        <v>0</v>
      </c>
      <c r="Q78" s="84">
        <v>3</v>
      </c>
      <c r="R78" s="84" t="s">
        <v>261</v>
      </c>
      <c r="S78" s="58" t="s">
        <v>51</v>
      </c>
      <c r="T78" s="58" t="s">
        <v>251</v>
      </c>
      <c r="U78" s="203"/>
      <c r="V78" s="58"/>
    </row>
    <row r="79" spans="1:22" s="61" customFormat="1" ht="27.95" customHeight="1" x14ac:dyDescent="0.25">
      <c r="A79" s="157" t="s">
        <v>395</v>
      </c>
      <c r="B79" s="84">
        <v>3</v>
      </c>
      <c r="C79" s="190" t="s">
        <v>307</v>
      </c>
      <c r="D79" s="87" t="s">
        <v>106</v>
      </c>
      <c r="E79" s="87" t="s">
        <v>209</v>
      </c>
      <c r="F79" s="87" t="s">
        <v>178</v>
      </c>
      <c r="G79" s="87" t="s">
        <v>183</v>
      </c>
      <c r="H79" s="84">
        <v>1</v>
      </c>
      <c r="I79" s="84">
        <v>1</v>
      </c>
      <c r="J79" s="84">
        <v>1</v>
      </c>
      <c r="K79" s="84">
        <v>13</v>
      </c>
      <c r="L79" s="84">
        <v>13</v>
      </c>
      <c r="M79" s="84">
        <v>13</v>
      </c>
      <c r="N79" s="84">
        <v>0</v>
      </c>
      <c r="O79" s="84">
        <v>0</v>
      </c>
      <c r="P79" s="84">
        <v>0</v>
      </c>
      <c r="Q79" s="84">
        <v>3</v>
      </c>
      <c r="R79" s="84" t="s">
        <v>67</v>
      </c>
      <c r="S79" s="58" t="s">
        <v>51</v>
      </c>
      <c r="T79" s="58" t="s">
        <v>251</v>
      </c>
      <c r="U79" s="203"/>
      <c r="V79" s="58"/>
    </row>
    <row r="80" spans="1:22" s="61" customFormat="1" ht="27.95" customHeight="1" x14ac:dyDescent="0.25">
      <c r="A80" s="157" t="s">
        <v>395</v>
      </c>
      <c r="B80" s="84">
        <v>3</v>
      </c>
      <c r="C80" s="60" t="s">
        <v>288</v>
      </c>
      <c r="D80" s="87" t="s">
        <v>253</v>
      </c>
      <c r="E80" s="87" t="s">
        <v>220</v>
      </c>
      <c r="F80" s="87" t="s">
        <v>125</v>
      </c>
      <c r="G80" s="87" t="s">
        <v>255</v>
      </c>
      <c r="H80" s="84">
        <v>2</v>
      </c>
      <c r="I80" s="84">
        <v>1</v>
      </c>
      <c r="J80" s="84">
        <v>0</v>
      </c>
      <c r="K80" s="84">
        <v>26</v>
      </c>
      <c r="L80" s="84">
        <v>13</v>
      </c>
      <c r="M80" s="84">
        <v>0</v>
      </c>
      <c r="N80" s="84">
        <v>0</v>
      </c>
      <c r="O80" s="84">
        <v>0</v>
      </c>
      <c r="P80" s="84">
        <v>0</v>
      </c>
      <c r="Q80" s="84">
        <v>4</v>
      </c>
      <c r="R80" s="84" t="s">
        <v>67</v>
      </c>
      <c r="S80" s="58" t="s">
        <v>51</v>
      </c>
      <c r="T80" s="58" t="s">
        <v>251</v>
      </c>
      <c r="U80" s="203"/>
      <c r="V80" s="58"/>
    </row>
    <row r="81" spans="1:22" s="61" customFormat="1" ht="27.95" customHeight="1" x14ac:dyDescent="0.25">
      <c r="A81" s="157" t="s">
        <v>395</v>
      </c>
      <c r="B81" s="84">
        <v>3</v>
      </c>
      <c r="C81" s="190" t="s">
        <v>308</v>
      </c>
      <c r="D81" s="87" t="s">
        <v>118</v>
      </c>
      <c r="E81" s="87" t="s">
        <v>165</v>
      </c>
      <c r="F81" s="87" t="s">
        <v>152</v>
      </c>
      <c r="G81" s="87" t="s">
        <v>211</v>
      </c>
      <c r="H81" s="84">
        <v>0</v>
      </c>
      <c r="I81" s="84">
        <v>4</v>
      </c>
      <c r="J81" s="84">
        <v>0</v>
      </c>
      <c r="K81" s="84">
        <v>0</v>
      </c>
      <c r="L81" s="84">
        <v>52</v>
      </c>
      <c r="M81" s="84">
        <v>0</v>
      </c>
      <c r="N81" s="84">
        <v>0</v>
      </c>
      <c r="O81" s="84">
        <v>0</v>
      </c>
      <c r="P81" s="84">
        <v>0</v>
      </c>
      <c r="Q81" s="84">
        <v>3</v>
      </c>
      <c r="R81" s="84" t="s">
        <v>67</v>
      </c>
      <c r="S81" s="58" t="s">
        <v>51</v>
      </c>
      <c r="T81" s="58" t="s">
        <v>251</v>
      </c>
      <c r="U81" s="203"/>
      <c r="V81" s="58"/>
    </row>
    <row r="82" spans="1:22" s="61" customFormat="1" ht="27.95" customHeight="1" x14ac:dyDescent="0.25">
      <c r="A82" s="157" t="s">
        <v>395</v>
      </c>
      <c r="B82" s="84">
        <v>4</v>
      </c>
      <c r="C82" s="210" t="s">
        <v>289</v>
      </c>
      <c r="D82" s="87" t="s">
        <v>117</v>
      </c>
      <c r="E82" s="87" t="s">
        <v>256</v>
      </c>
      <c r="F82" s="87" t="s">
        <v>149</v>
      </c>
      <c r="G82" s="87" t="s">
        <v>190</v>
      </c>
      <c r="H82" s="84">
        <v>1</v>
      </c>
      <c r="I82" s="84">
        <v>0</v>
      </c>
      <c r="J82" s="84">
        <v>2</v>
      </c>
      <c r="K82" s="84">
        <v>13</v>
      </c>
      <c r="L82" s="84">
        <v>0</v>
      </c>
      <c r="M82" s="84">
        <v>26</v>
      </c>
      <c r="N82" s="84">
        <v>0</v>
      </c>
      <c r="O82" s="84">
        <v>0</v>
      </c>
      <c r="P82" s="84">
        <v>0</v>
      </c>
      <c r="Q82" s="84">
        <v>4</v>
      </c>
      <c r="R82" s="84" t="s">
        <v>67</v>
      </c>
      <c r="S82" s="58" t="s">
        <v>51</v>
      </c>
      <c r="T82" s="58" t="s">
        <v>251</v>
      </c>
      <c r="U82" s="203"/>
      <c r="V82" s="58"/>
    </row>
    <row r="83" spans="1:22" s="61" customFormat="1" ht="27.95" customHeight="1" x14ac:dyDescent="0.25">
      <c r="A83" s="157" t="s">
        <v>395</v>
      </c>
      <c r="B83" s="84">
        <v>4</v>
      </c>
      <c r="C83" s="181" t="s">
        <v>309</v>
      </c>
      <c r="D83" s="87" t="s">
        <v>119</v>
      </c>
      <c r="E83" s="87" t="s">
        <v>223</v>
      </c>
      <c r="F83" s="87" t="s">
        <v>153</v>
      </c>
      <c r="G83" s="87" t="s">
        <v>202</v>
      </c>
      <c r="H83" s="84">
        <v>1</v>
      </c>
      <c r="I83" s="84">
        <v>1</v>
      </c>
      <c r="J83" s="84">
        <v>1</v>
      </c>
      <c r="K83" s="84">
        <v>13</v>
      </c>
      <c r="L83" s="84">
        <v>13</v>
      </c>
      <c r="M83" s="84">
        <v>13</v>
      </c>
      <c r="N83" s="84">
        <v>0</v>
      </c>
      <c r="O83" s="84">
        <v>0</v>
      </c>
      <c r="P83" s="84">
        <v>0</v>
      </c>
      <c r="Q83" s="84">
        <v>4</v>
      </c>
      <c r="R83" s="84" t="s">
        <v>67</v>
      </c>
      <c r="S83" s="58" t="s">
        <v>51</v>
      </c>
      <c r="T83" s="58" t="s">
        <v>251</v>
      </c>
      <c r="U83" s="203"/>
      <c r="V83" s="58"/>
    </row>
    <row r="84" spans="1:22" s="61" customFormat="1" x14ac:dyDescent="0.25">
      <c r="A84" s="263" t="s">
        <v>48</v>
      </c>
      <c r="B84" s="264"/>
      <c r="C84" s="264"/>
      <c r="D84" s="264"/>
      <c r="E84" s="264"/>
      <c r="F84" s="264"/>
      <c r="G84" s="265"/>
      <c r="H84" s="28">
        <f t="shared" ref="H84:Q84" si="10">SUM(H77:H83)</f>
        <v>8</v>
      </c>
      <c r="I84" s="28">
        <f t="shared" si="10"/>
        <v>7</v>
      </c>
      <c r="J84" s="28">
        <f t="shared" si="10"/>
        <v>6</v>
      </c>
      <c r="K84" s="28">
        <f t="shared" si="10"/>
        <v>104</v>
      </c>
      <c r="L84" s="76">
        <f t="shared" si="10"/>
        <v>91</v>
      </c>
      <c r="M84" s="76">
        <f t="shared" si="10"/>
        <v>78</v>
      </c>
      <c r="N84" s="76">
        <f t="shared" si="10"/>
        <v>0</v>
      </c>
      <c r="O84" s="28">
        <f t="shared" si="10"/>
        <v>0</v>
      </c>
      <c r="P84" s="28">
        <f t="shared" si="10"/>
        <v>0</v>
      </c>
      <c r="Q84" s="28">
        <f t="shared" si="10"/>
        <v>25</v>
      </c>
      <c r="R84" s="28"/>
      <c r="S84" s="28"/>
      <c r="T84" s="28"/>
      <c r="U84" s="202"/>
      <c r="V84" s="28"/>
    </row>
    <row r="85" spans="1:22" s="9" customFormat="1" x14ac:dyDescent="0.25">
      <c r="B85" s="4"/>
      <c r="G85" s="43"/>
      <c r="L85" s="4"/>
      <c r="M85" s="4"/>
      <c r="N85" s="4"/>
      <c r="O85" s="4"/>
      <c r="P85" s="4"/>
      <c r="Q85" s="10"/>
      <c r="R85" s="11"/>
      <c r="S85" s="11"/>
      <c r="T85" s="11"/>
      <c r="U85" s="17"/>
      <c r="V85" s="11"/>
    </row>
    <row r="86" spans="1:22" s="27" customFormat="1" x14ac:dyDescent="0.25">
      <c r="A86" s="27" t="s">
        <v>238</v>
      </c>
      <c r="B86" s="107"/>
      <c r="C86" s="32"/>
      <c r="D86" s="32"/>
      <c r="E86" s="32"/>
      <c r="F86" s="61"/>
      <c r="G86" s="198"/>
      <c r="H86" s="16"/>
      <c r="I86" s="16"/>
      <c r="J86" s="16"/>
      <c r="K86" s="107"/>
      <c r="L86" s="107"/>
      <c r="M86" s="107"/>
      <c r="N86" s="107"/>
      <c r="O86" s="90"/>
      <c r="P86" s="90"/>
      <c r="Q86" s="90"/>
      <c r="R86" s="90"/>
      <c r="S86" s="91"/>
      <c r="T86" s="91"/>
      <c r="U86" s="92"/>
      <c r="V86" s="16"/>
    </row>
    <row r="87" spans="1:22" s="26" customFormat="1" x14ac:dyDescent="0.25">
      <c r="A87" s="93" t="s">
        <v>240</v>
      </c>
      <c r="B87" s="94"/>
      <c r="C87" s="95"/>
      <c r="D87" s="95"/>
      <c r="E87" s="95"/>
      <c r="F87" s="95"/>
      <c r="G87" s="199"/>
      <c r="H87" s="96"/>
      <c r="I87" s="96"/>
      <c r="J87" s="96"/>
      <c r="K87" s="97"/>
      <c r="L87" s="97"/>
      <c r="M87" s="97"/>
      <c r="N87" s="107"/>
      <c r="O87" s="98"/>
      <c r="P87" s="98"/>
      <c r="Q87" s="98"/>
      <c r="R87" s="98"/>
      <c r="S87" s="99"/>
      <c r="T87" s="99"/>
      <c r="U87" s="100"/>
      <c r="V87" s="96"/>
    </row>
    <row r="88" spans="1:22" s="26" customFormat="1" x14ac:dyDescent="0.25">
      <c r="A88" s="93" t="s">
        <v>239</v>
      </c>
      <c r="B88" s="94"/>
      <c r="C88" s="101"/>
      <c r="D88" s="102"/>
      <c r="E88" s="102"/>
      <c r="F88" s="100"/>
      <c r="G88" s="100"/>
      <c r="H88" s="94"/>
      <c r="I88" s="94"/>
      <c r="J88" s="94"/>
      <c r="K88" s="94"/>
      <c r="L88" s="94"/>
      <c r="M88" s="94"/>
      <c r="N88" s="107"/>
      <c r="O88" s="94"/>
      <c r="P88" s="94"/>
      <c r="Q88" s="103"/>
      <c r="R88" s="104"/>
      <c r="S88" s="104"/>
      <c r="T88" s="104"/>
      <c r="U88" s="100"/>
      <c r="V88" s="96"/>
    </row>
    <row r="89" spans="1:22" s="8" customFormat="1" ht="13.5" x14ac:dyDescent="0.25">
      <c r="A89" s="269"/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</row>
    <row r="90" spans="1:22" s="8" customFormat="1" ht="13.5" x14ac:dyDescent="0.25">
      <c r="A90" s="269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</row>
    <row r="91" spans="1:22" s="8" customFormat="1" ht="13.5" x14ac:dyDescent="0.25">
      <c r="A91" s="269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</row>
  </sheetData>
  <sheetProtection algorithmName="SHA-512" hashValue="CA+orJHbsWA1PfThXnCBpf82X6ZQn2kLPVwkaHsntLojzIADe6lttEaD31L+vrV8YGg6u8+Cw4qmF/R12elaPQ==" saltValue="5zvSFB2gEU/wiTCoGN/tkw==" spinCount="100000" sheet="1" objects="1" scenarios="1" selectLockedCells="1" selectUnlockedCells="1"/>
  <sortState xmlns:xlrd2="http://schemas.microsoft.com/office/spreadsheetml/2017/richdata2" ref="A75:WWK82">
    <sortCondition ref="B75:B82"/>
    <sortCondition ref="D75:D82"/>
  </sortState>
  <mergeCells count="28">
    <mergeCell ref="A54:V54"/>
    <mergeCell ref="A64:V64"/>
    <mergeCell ref="A65:V65"/>
    <mergeCell ref="A75:V75"/>
    <mergeCell ref="A76:V76"/>
    <mergeCell ref="A62:G62"/>
    <mergeCell ref="A73:G73"/>
    <mergeCell ref="A74:V74"/>
    <mergeCell ref="A91:V91"/>
    <mergeCell ref="A89:V89"/>
    <mergeCell ref="A90:V90"/>
    <mergeCell ref="A63:V63"/>
    <mergeCell ref="A84:G84"/>
    <mergeCell ref="K1:L1"/>
    <mergeCell ref="A14:G14"/>
    <mergeCell ref="A22:G22"/>
    <mergeCell ref="A53:V53"/>
    <mergeCell ref="A43:V43"/>
    <mergeCell ref="H5:P5"/>
    <mergeCell ref="A29:G29"/>
    <mergeCell ref="A36:G36"/>
    <mergeCell ref="A37:G37"/>
    <mergeCell ref="K6:P6"/>
    <mergeCell ref="A41:V41"/>
    <mergeCell ref="A42:V42"/>
    <mergeCell ref="H6:J6"/>
    <mergeCell ref="A51:G51"/>
    <mergeCell ref="A52:V52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  <rowBreaks count="2" manualBreakCount="2">
    <brk id="40" max="22" man="1"/>
    <brk id="73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92"/>
  <sheetViews>
    <sheetView view="pageBreakPreview" zoomScaleNormal="100" zoomScaleSheetLayoutView="100" workbookViewId="0">
      <pane ySplit="7" topLeftCell="A8" activePane="bottomLeft" state="frozen"/>
      <selection pane="bottomLeft" activeCell="F8" sqref="F8"/>
    </sheetView>
  </sheetViews>
  <sheetFormatPr defaultColWidth="9.140625" defaultRowHeight="12" x14ac:dyDescent="0.2"/>
  <cols>
    <col min="1" max="1" width="18.7109375" style="51" customWidth="1"/>
    <col min="2" max="2" width="12" style="35" customWidth="1"/>
    <col min="3" max="3" width="11.140625" style="35" customWidth="1"/>
    <col min="4" max="4" width="19.85546875" style="36" customWidth="1"/>
    <col min="5" max="5" width="22.28515625" style="36" customWidth="1"/>
    <col min="6" max="6" width="15.28515625" style="37" customWidth="1"/>
    <col min="7" max="7" width="8.28515625" style="37" hidden="1" customWidth="1"/>
    <col min="8" max="10" width="6.28515625" style="38" customWidth="1"/>
    <col min="11" max="11" width="5.85546875" style="38" customWidth="1"/>
    <col min="12" max="12" width="6.28515625" style="38" customWidth="1"/>
    <col min="13" max="13" width="6.85546875" style="38" customWidth="1"/>
    <col min="14" max="14" width="6.5703125" style="39" customWidth="1"/>
    <col min="15" max="15" width="5" style="40" customWidth="1"/>
    <col min="16" max="16" width="5.5703125" style="40" customWidth="1"/>
    <col min="17" max="17" width="8.28515625" style="40" customWidth="1"/>
    <col min="18" max="18" width="15" style="37" customWidth="1"/>
    <col min="19" max="19" width="10.85546875" style="41" customWidth="1"/>
    <col min="20" max="132" width="9.140625" style="63"/>
    <col min="133" max="16384" width="9.140625" style="5"/>
  </cols>
  <sheetData>
    <row r="1" spans="1:132" x14ac:dyDescent="0.2">
      <c r="A1" s="1" t="s">
        <v>57</v>
      </c>
      <c r="B1" s="2"/>
      <c r="C1" s="3"/>
      <c r="H1" s="12" t="s">
        <v>58</v>
      </c>
      <c r="I1" s="12"/>
      <c r="K1" s="200" t="s">
        <v>250</v>
      </c>
    </row>
    <row r="2" spans="1:132" x14ac:dyDescent="0.2">
      <c r="A2" s="1" t="s">
        <v>93</v>
      </c>
      <c r="B2" s="2"/>
      <c r="C2" s="3"/>
      <c r="D2" s="43"/>
      <c r="E2" s="43"/>
      <c r="G2" s="44"/>
      <c r="H2" s="280" t="s">
        <v>382</v>
      </c>
      <c r="I2" s="280"/>
      <c r="K2" s="13" t="s">
        <v>147</v>
      </c>
      <c r="L2" s="45"/>
      <c r="M2" s="45"/>
      <c r="N2" s="46"/>
      <c r="O2" s="46"/>
      <c r="P2" s="37"/>
      <c r="Q2" s="37"/>
      <c r="R2" s="41"/>
      <c r="S2" s="5"/>
    </row>
    <row r="3" spans="1:132" x14ac:dyDescent="0.2">
      <c r="A3" s="6" t="s">
        <v>4</v>
      </c>
      <c r="B3" s="6"/>
      <c r="C3" s="7" t="s">
        <v>110</v>
      </c>
      <c r="D3" s="43"/>
      <c r="E3" s="43"/>
      <c r="G3" s="44"/>
      <c r="H3" s="14" t="s">
        <v>54</v>
      </c>
      <c r="I3" s="15"/>
      <c r="K3" s="9" t="s">
        <v>94</v>
      </c>
      <c r="L3" s="45"/>
      <c r="M3" s="45"/>
      <c r="N3" s="46"/>
      <c r="O3" s="46"/>
      <c r="P3" s="37"/>
      <c r="Q3" s="37"/>
      <c r="R3" s="41"/>
      <c r="S3" s="5"/>
    </row>
    <row r="4" spans="1:132" x14ac:dyDescent="0.2">
      <c r="A4" s="12" t="s">
        <v>5</v>
      </c>
      <c r="B4" s="12"/>
      <c r="C4" s="197" t="s">
        <v>258</v>
      </c>
      <c r="D4" s="43"/>
      <c r="E4" s="43"/>
      <c r="G4" s="44"/>
      <c r="H4" s="44"/>
      <c r="I4" s="44"/>
      <c r="J4" s="44"/>
      <c r="K4" s="44"/>
      <c r="L4" s="45"/>
      <c r="M4" s="45"/>
      <c r="N4" s="46"/>
      <c r="O4" s="46"/>
      <c r="P4" s="37"/>
      <c r="Q4" s="37"/>
      <c r="R4" s="41"/>
      <c r="S4" s="5"/>
    </row>
    <row r="5" spans="1:132" x14ac:dyDescent="0.2">
      <c r="A5" s="48"/>
      <c r="B5" s="45"/>
      <c r="C5" s="45"/>
      <c r="D5" s="48"/>
      <c r="E5" s="48"/>
      <c r="F5" s="48"/>
      <c r="G5" s="49"/>
      <c r="H5" s="257" t="s">
        <v>46</v>
      </c>
      <c r="I5" s="257"/>
      <c r="J5" s="257"/>
      <c r="K5" s="257"/>
      <c r="L5" s="257"/>
      <c r="M5" s="257"/>
      <c r="N5" s="45"/>
      <c r="O5" s="50"/>
      <c r="P5" s="50"/>
      <c r="Q5" s="50"/>
      <c r="S5" s="50"/>
    </row>
    <row r="6" spans="1:132" x14ac:dyDescent="0.2">
      <c r="B6" s="98" t="str">
        <f>IF(Nappali!B6="","",Nappali!B6)</f>
        <v/>
      </c>
      <c r="C6" s="44"/>
      <c r="D6" s="43"/>
      <c r="E6" s="43"/>
      <c r="F6" s="43"/>
      <c r="H6" s="259" t="s">
        <v>6</v>
      </c>
      <c r="I6" s="259"/>
      <c r="J6" s="259"/>
      <c r="K6" s="259"/>
      <c r="L6" s="259"/>
      <c r="M6" s="259"/>
      <c r="N6" s="45"/>
      <c r="O6" s="46"/>
      <c r="P6" s="46"/>
      <c r="Q6" s="46"/>
    </row>
    <row r="7" spans="1:132" s="22" customFormat="1" ht="36" x14ac:dyDescent="0.25">
      <c r="A7" s="64" t="s">
        <v>7</v>
      </c>
      <c r="B7" s="65" t="s">
        <v>55</v>
      </c>
      <c r="C7" s="65" t="s">
        <v>2</v>
      </c>
      <c r="D7" s="21" t="s">
        <v>8</v>
      </c>
      <c r="E7" s="19" t="s">
        <v>64</v>
      </c>
      <c r="F7" s="21" t="s">
        <v>3</v>
      </c>
      <c r="G7" s="20" t="s">
        <v>9</v>
      </c>
      <c r="H7" s="65" t="s">
        <v>10</v>
      </c>
      <c r="I7" s="65" t="s">
        <v>0</v>
      </c>
      <c r="J7" s="65" t="s">
        <v>1</v>
      </c>
      <c r="K7" s="18" t="s">
        <v>82</v>
      </c>
      <c r="L7" s="18" t="s">
        <v>25</v>
      </c>
      <c r="M7" s="18" t="s">
        <v>83</v>
      </c>
      <c r="N7" s="65" t="s">
        <v>11</v>
      </c>
      <c r="O7" s="20" t="s">
        <v>12</v>
      </c>
      <c r="P7" s="20" t="s">
        <v>13</v>
      </c>
      <c r="Q7" s="20" t="s">
        <v>63</v>
      </c>
      <c r="R7" s="21" t="s">
        <v>14</v>
      </c>
      <c r="S7" s="20" t="s">
        <v>15</v>
      </c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</row>
    <row r="8" spans="1:132" s="8" customFormat="1" ht="24" x14ac:dyDescent="0.25">
      <c r="A8" s="201" t="s">
        <v>316</v>
      </c>
      <c r="B8" s="84">
        <v>1</v>
      </c>
      <c r="C8" s="87" t="s">
        <v>318</v>
      </c>
      <c r="D8" s="201" t="s">
        <v>260</v>
      </c>
      <c r="E8" s="201" t="s">
        <v>189</v>
      </c>
      <c r="F8" s="201" t="s">
        <v>121</v>
      </c>
      <c r="G8" s="201" t="s">
        <v>242</v>
      </c>
      <c r="H8" s="24">
        <v>8</v>
      </c>
      <c r="I8" s="24">
        <v>8</v>
      </c>
      <c r="J8" s="24">
        <v>0</v>
      </c>
      <c r="K8" s="24">
        <v>0</v>
      </c>
      <c r="L8" s="24">
        <v>0</v>
      </c>
      <c r="M8" s="24">
        <v>0</v>
      </c>
      <c r="N8" s="24">
        <v>5</v>
      </c>
      <c r="O8" s="24" t="s">
        <v>18</v>
      </c>
      <c r="P8" s="24" t="s">
        <v>19</v>
      </c>
      <c r="Q8" s="86" t="s">
        <v>142</v>
      </c>
      <c r="R8" s="24" t="s">
        <v>262</v>
      </c>
      <c r="S8" s="86" t="s">
        <v>262</v>
      </c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</row>
    <row r="9" spans="1:132" s="8" customFormat="1" ht="24" x14ac:dyDescent="0.25">
      <c r="A9" s="201" t="s">
        <v>316</v>
      </c>
      <c r="B9" s="84">
        <v>1</v>
      </c>
      <c r="C9" s="87" t="s">
        <v>321</v>
      </c>
      <c r="D9" s="201" t="s">
        <v>154</v>
      </c>
      <c r="E9" s="201" t="s">
        <v>155</v>
      </c>
      <c r="F9" s="201" t="s">
        <v>122</v>
      </c>
      <c r="G9" s="201" t="s">
        <v>156</v>
      </c>
      <c r="H9" s="24">
        <v>8</v>
      </c>
      <c r="I9" s="24">
        <v>4</v>
      </c>
      <c r="J9" s="24">
        <v>4</v>
      </c>
      <c r="K9" s="24">
        <v>0</v>
      </c>
      <c r="L9" s="24">
        <v>0</v>
      </c>
      <c r="M9" s="24">
        <v>0</v>
      </c>
      <c r="N9" s="24">
        <v>5</v>
      </c>
      <c r="O9" s="24" t="s">
        <v>18</v>
      </c>
      <c r="P9" s="24" t="s">
        <v>19</v>
      </c>
      <c r="Q9" s="24" t="s">
        <v>142</v>
      </c>
      <c r="R9" s="24" t="s">
        <v>262</v>
      </c>
      <c r="S9" s="86" t="s">
        <v>262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</row>
    <row r="10" spans="1:132" s="9" customFormat="1" ht="24" x14ac:dyDescent="0.25">
      <c r="A10" s="201" t="s">
        <v>316</v>
      </c>
      <c r="B10" s="84">
        <v>1</v>
      </c>
      <c r="C10" s="87" t="s">
        <v>317</v>
      </c>
      <c r="D10" s="201" t="s">
        <v>311</v>
      </c>
      <c r="E10" s="201" t="s">
        <v>187</v>
      </c>
      <c r="F10" s="201" t="s">
        <v>123</v>
      </c>
      <c r="G10" s="201" t="s">
        <v>188</v>
      </c>
      <c r="H10" s="24">
        <v>8</v>
      </c>
      <c r="I10" s="24">
        <v>4</v>
      </c>
      <c r="J10" s="24">
        <v>0</v>
      </c>
      <c r="K10" s="24">
        <v>0</v>
      </c>
      <c r="L10" s="24">
        <v>0</v>
      </c>
      <c r="M10" s="24">
        <v>0</v>
      </c>
      <c r="N10" s="24">
        <v>4</v>
      </c>
      <c r="O10" s="24" t="s">
        <v>18</v>
      </c>
      <c r="P10" s="24" t="s">
        <v>19</v>
      </c>
      <c r="Q10" s="24" t="s">
        <v>142</v>
      </c>
      <c r="R10" s="24" t="s">
        <v>262</v>
      </c>
      <c r="S10" s="86" t="s">
        <v>262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</row>
    <row r="11" spans="1:132" s="9" customFormat="1" ht="24" x14ac:dyDescent="0.25">
      <c r="A11" s="201" t="s">
        <v>316</v>
      </c>
      <c r="B11" s="84">
        <v>1</v>
      </c>
      <c r="C11" s="87" t="s">
        <v>319</v>
      </c>
      <c r="D11" s="201" t="s">
        <v>97</v>
      </c>
      <c r="E11" s="201" t="s">
        <v>213</v>
      </c>
      <c r="F11" s="201" t="s">
        <v>124</v>
      </c>
      <c r="G11" s="201" t="s">
        <v>169</v>
      </c>
      <c r="H11" s="24">
        <v>8</v>
      </c>
      <c r="I11" s="24">
        <v>8</v>
      </c>
      <c r="J11" s="24">
        <v>0</v>
      </c>
      <c r="K11" s="24">
        <v>0</v>
      </c>
      <c r="L11" s="24">
        <v>0</v>
      </c>
      <c r="M11" s="24">
        <v>0</v>
      </c>
      <c r="N11" s="24">
        <v>5</v>
      </c>
      <c r="O11" s="24" t="s">
        <v>397</v>
      </c>
      <c r="P11" s="24" t="s">
        <v>19</v>
      </c>
      <c r="Q11" s="24" t="s">
        <v>142</v>
      </c>
      <c r="R11" s="24" t="s">
        <v>262</v>
      </c>
      <c r="S11" s="86" t="s">
        <v>262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</row>
    <row r="12" spans="1:132" s="9" customFormat="1" x14ac:dyDescent="0.25">
      <c r="A12" s="201" t="s">
        <v>316</v>
      </c>
      <c r="B12" s="84">
        <v>1</v>
      </c>
      <c r="C12" s="87" t="s">
        <v>320</v>
      </c>
      <c r="D12" s="201" t="s">
        <v>98</v>
      </c>
      <c r="E12" s="201" t="s">
        <v>170</v>
      </c>
      <c r="F12" s="201" t="s">
        <v>125</v>
      </c>
      <c r="G12" s="201" t="s">
        <v>171</v>
      </c>
      <c r="H12" s="24">
        <v>8</v>
      </c>
      <c r="I12" s="24">
        <v>8</v>
      </c>
      <c r="J12" s="24">
        <v>0</v>
      </c>
      <c r="K12" s="24">
        <v>0</v>
      </c>
      <c r="L12" s="24">
        <v>0</v>
      </c>
      <c r="M12" s="24">
        <v>0</v>
      </c>
      <c r="N12" s="24">
        <v>5</v>
      </c>
      <c r="O12" s="24" t="s">
        <v>18</v>
      </c>
      <c r="P12" s="24" t="s">
        <v>19</v>
      </c>
      <c r="Q12" s="24" t="s">
        <v>142</v>
      </c>
      <c r="R12" s="24" t="s">
        <v>262</v>
      </c>
      <c r="S12" s="86" t="s">
        <v>262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</row>
    <row r="13" spans="1:132" s="9" customFormat="1" ht="24" x14ac:dyDescent="0.25">
      <c r="A13" s="201" t="s">
        <v>316</v>
      </c>
      <c r="B13" s="84">
        <v>1</v>
      </c>
      <c r="C13" s="81" t="s">
        <v>268</v>
      </c>
      <c r="D13" s="201" t="s">
        <v>277</v>
      </c>
      <c r="E13" s="201" t="s">
        <v>322</v>
      </c>
      <c r="F13" s="201" t="s">
        <v>262</v>
      </c>
      <c r="G13" s="201" t="s">
        <v>262</v>
      </c>
      <c r="H13" s="24"/>
      <c r="I13" s="24"/>
      <c r="J13" s="24"/>
      <c r="K13" s="24"/>
      <c r="L13" s="24"/>
      <c r="M13" s="24"/>
      <c r="N13" s="24">
        <v>4</v>
      </c>
      <c r="O13" s="24" t="s">
        <v>262</v>
      </c>
      <c r="P13" s="24" t="s">
        <v>21</v>
      </c>
      <c r="Q13" s="24"/>
      <c r="R13" s="24"/>
      <c r="S13" s="86" t="s">
        <v>262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</row>
    <row r="14" spans="1:132" s="9" customFormat="1" x14ac:dyDescent="0.25">
      <c r="A14" s="271" t="s">
        <v>20</v>
      </c>
      <c r="B14" s="272"/>
      <c r="C14" s="272"/>
      <c r="D14" s="272"/>
      <c r="E14" s="272"/>
      <c r="F14" s="272"/>
      <c r="G14" s="273"/>
      <c r="H14" s="28">
        <f t="shared" ref="H14:N14" si="0">SUM(H8:H13)</f>
        <v>40</v>
      </c>
      <c r="I14" s="28">
        <f t="shared" si="0"/>
        <v>32</v>
      </c>
      <c r="J14" s="28">
        <f t="shared" si="0"/>
        <v>4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28">
        <f t="shared" si="0"/>
        <v>28</v>
      </c>
      <c r="O14" s="28"/>
      <c r="P14" s="30"/>
      <c r="Q14" s="30"/>
      <c r="R14" s="59"/>
      <c r="S14" s="30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</row>
    <row r="15" spans="1:132" s="9" customFormat="1" ht="24" x14ac:dyDescent="0.25">
      <c r="A15" s="201" t="s">
        <v>316</v>
      </c>
      <c r="B15" s="84">
        <v>2</v>
      </c>
      <c r="C15" s="201" t="s">
        <v>327</v>
      </c>
      <c r="D15" s="201" t="s">
        <v>96</v>
      </c>
      <c r="E15" s="201" t="s">
        <v>212</v>
      </c>
      <c r="F15" s="201" t="s">
        <v>126</v>
      </c>
      <c r="G15" s="201" t="s">
        <v>157</v>
      </c>
      <c r="H15" s="24">
        <v>12</v>
      </c>
      <c r="I15" s="24">
        <v>8</v>
      </c>
      <c r="J15" s="24">
        <v>0</v>
      </c>
      <c r="K15" s="24">
        <v>0</v>
      </c>
      <c r="L15" s="24">
        <v>0</v>
      </c>
      <c r="M15" s="24">
        <v>0</v>
      </c>
      <c r="N15" s="24">
        <v>6</v>
      </c>
      <c r="O15" s="24" t="s">
        <v>18</v>
      </c>
      <c r="P15" s="24" t="s">
        <v>19</v>
      </c>
      <c r="Q15" s="86" t="s">
        <v>142</v>
      </c>
      <c r="R15" s="86" t="s">
        <v>262</v>
      </c>
      <c r="S15" s="86" t="s">
        <v>262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</row>
    <row r="16" spans="1:132" s="9" customFormat="1" x14ac:dyDescent="0.25">
      <c r="A16" s="201" t="s">
        <v>316</v>
      </c>
      <c r="B16" s="84">
        <v>2</v>
      </c>
      <c r="C16" s="201" t="s">
        <v>324</v>
      </c>
      <c r="D16" s="201" t="s">
        <v>114</v>
      </c>
      <c r="E16" s="201" t="s">
        <v>214</v>
      </c>
      <c r="F16" s="201" t="s">
        <v>127</v>
      </c>
      <c r="G16" s="88"/>
      <c r="H16" s="24">
        <v>8</v>
      </c>
      <c r="I16" s="24">
        <v>4</v>
      </c>
      <c r="J16" s="24">
        <v>0</v>
      </c>
      <c r="K16" s="24">
        <v>0</v>
      </c>
      <c r="L16" s="24">
        <v>0</v>
      </c>
      <c r="M16" s="24">
        <v>0</v>
      </c>
      <c r="N16" s="24">
        <v>4</v>
      </c>
      <c r="O16" s="24" t="s">
        <v>18</v>
      </c>
      <c r="P16" s="24" t="s">
        <v>19</v>
      </c>
      <c r="Q16" s="86" t="s">
        <v>142</v>
      </c>
      <c r="R16" s="86" t="s">
        <v>262</v>
      </c>
      <c r="S16" s="86" t="s">
        <v>262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</row>
    <row r="17" spans="1:132" s="9" customFormat="1" x14ac:dyDescent="0.25">
      <c r="A17" s="201" t="s">
        <v>316</v>
      </c>
      <c r="B17" s="84">
        <v>2</v>
      </c>
      <c r="C17" s="201" t="s">
        <v>325</v>
      </c>
      <c r="D17" s="201" t="s">
        <v>99</v>
      </c>
      <c r="E17" s="201" t="s">
        <v>215</v>
      </c>
      <c r="F17" s="201" t="s">
        <v>128</v>
      </c>
      <c r="G17" s="88"/>
      <c r="H17" s="24">
        <v>8</v>
      </c>
      <c r="I17" s="24">
        <v>4</v>
      </c>
      <c r="J17" s="24">
        <v>0</v>
      </c>
      <c r="K17" s="24">
        <v>0</v>
      </c>
      <c r="L17" s="24">
        <v>0</v>
      </c>
      <c r="M17" s="24">
        <v>0</v>
      </c>
      <c r="N17" s="24">
        <v>4</v>
      </c>
      <c r="O17" s="24" t="s">
        <v>18</v>
      </c>
      <c r="P17" s="24" t="s">
        <v>19</v>
      </c>
      <c r="Q17" s="86" t="s">
        <v>142</v>
      </c>
      <c r="R17" s="86" t="s">
        <v>262</v>
      </c>
      <c r="S17" s="86" t="s">
        <v>262</v>
      </c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</row>
    <row r="18" spans="1:132" s="9" customFormat="1" x14ac:dyDescent="0.25">
      <c r="A18" s="201" t="s">
        <v>316</v>
      </c>
      <c r="B18" s="84">
        <v>2</v>
      </c>
      <c r="C18" s="201" t="s">
        <v>326</v>
      </c>
      <c r="D18" s="201" t="s">
        <v>312</v>
      </c>
      <c r="E18" s="201" t="s">
        <v>216</v>
      </c>
      <c r="F18" s="201" t="s">
        <v>129</v>
      </c>
      <c r="G18" s="88"/>
      <c r="H18" s="24">
        <v>8</v>
      </c>
      <c r="I18" s="24">
        <v>4</v>
      </c>
      <c r="J18" s="24">
        <v>4</v>
      </c>
      <c r="K18" s="24">
        <v>0</v>
      </c>
      <c r="L18" s="24">
        <v>0</v>
      </c>
      <c r="M18" s="24">
        <v>0</v>
      </c>
      <c r="N18" s="24">
        <v>5</v>
      </c>
      <c r="O18" s="24" t="s">
        <v>18</v>
      </c>
      <c r="P18" s="24" t="s">
        <v>19</v>
      </c>
      <c r="Q18" s="86" t="s">
        <v>142</v>
      </c>
      <c r="R18" s="86" t="s">
        <v>262</v>
      </c>
      <c r="S18" s="86" t="s">
        <v>262</v>
      </c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</row>
    <row r="19" spans="1:132" s="9" customFormat="1" x14ac:dyDescent="0.25">
      <c r="A19" s="201" t="s">
        <v>316</v>
      </c>
      <c r="B19" s="84">
        <v>2</v>
      </c>
      <c r="C19" s="201" t="s">
        <v>323</v>
      </c>
      <c r="D19" s="201" t="s">
        <v>107</v>
      </c>
      <c r="E19" s="201" t="s">
        <v>217</v>
      </c>
      <c r="F19" s="201" t="s">
        <v>124</v>
      </c>
      <c r="G19" s="88"/>
      <c r="H19" s="24">
        <v>8</v>
      </c>
      <c r="I19" s="24">
        <v>4</v>
      </c>
      <c r="J19" s="24">
        <v>0</v>
      </c>
      <c r="K19" s="24">
        <v>0</v>
      </c>
      <c r="L19" s="24">
        <v>0</v>
      </c>
      <c r="M19" s="24">
        <v>0</v>
      </c>
      <c r="N19" s="24">
        <v>4</v>
      </c>
      <c r="O19" s="24" t="s">
        <v>397</v>
      </c>
      <c r="P19" s="24" t="s">
        <v>19</v>
      </c>
      <c r="Q19" s="86" t="s">
        <v>142</v>
      </c>
      <c r="R19" s="86" t="s">
        <v>262</v>
      </c>
      <c r="S19" s="86" t="s">
        <v>262</v>
      </c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</row>
    <row r="20" spans="1:132" s="9" customFormat="1" ht="24" x14ac:dyDescent="0.25">
      <c r="A20" s="201" t="s">
        <v>316</v>
      </c>
      <c r="B20" s="84">
        <v>2</v>
      </c>
      <c r="C20" s="201" t="s">
        <v>275</v>
      </c>
      <c r="D20" s="201" t="s">
        <v>276</v>
      </c>
      <c r="E20" s="201" t="s">
        <v>193</v>
      </c>
      <c r="F20" s="201" t="s">
        <v>262</v>
      </c>
      <c r="G20" s="88"/>
      <c r="H20" s="24"/>
      <c r="I20" s="24"/>
      <c r="J20" s="24"/>
      <c r="K20" s="24"/>
      <c r="L20" s="24"/>
      <c r="M20" s="24"/>
      <c r="N20" s="24">
        <v>3</v>
      </c>
      <c r="O20" s="24">
        <v>0</v>
      </c>
      <c r="P20" s="24" t="s">
        <v>22</v>
      </c>
      <c r="Q20" s="86" t="s">
        <v>142</v>
      </c>
      <c r="R20" s="86" t="s">
        <v>262</v>
      </c>
      <c r="S20" s="86" t="s">
        <v>262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</row>
    <row r="21" spans="1:132" s="9" customFormat="1" ht="24" x14ac:dyDescent="0.25">
      <c r="A21" s="201" t="s">
        <v>316</v>
      </c>
      <c r="B21" s="84">
        <v>2</v>
      </c>
      <c r="C21" s="201" t="s">
        <v>275</v>
      </c>
      <c r="D21" s="201" t="s">
        <v>276</v>
      </c>
      <c r="E21" s="201" t="s">
        <v>193</v>
      </c>
      <c r="F21" s="201" t="s">
        <v>262</v>
      </c>
      <c r="G21" s="88"/>
      <c r="H21" s="24"/>
      <c r="I21" s="24"/>
      <c r="J21" s="24"/>
      <c r="K21" s="24"/>
      <c r="L21" s="24"/>
      <c r="M21" s="24"/>
      <c r="N21" s="24">
        <v>3</v>
      </c>
      <c r="O21" s="24">
        <v>0</v>
      </c>
      <c r="P21" s="24" t="s">
        <v>22</v>
      </c>
      <c r="Q21" s="86" t="s">
        <v>142</v>
      </c>
      <c r="R21" s="86" t="s">
        <v>262</v>
      </c>
      <c r="S21" s="86" t="s">
        <v>262</v>
      </c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</row>
    <row r="22" spans="1:132" s="9" customFormat="1" x14ac:dyDescent="0.25">
      <c r="A22" s="271" t="s">
        <v>20</v>
      </c>
      <c r="B22" s="272"/>
      <c r="C22" s="272"/>
      <c r="D22" s="272"/>
      <c r="E22" s="272"/>
      <c r="F22" s="272"/>
      <c r="G22" s="273"/>
      <c r="H22" s="28">
        <f t="shared" ref="H22:M22" si="1">SUM(H15:H20)</f>
        <v>44</v>
      </c>
      <c r="I22" s="28">
        <f t="shared" si="1"/>
        <v>24</v>
      </c>
      <c r="J22" s="28">
        <f t="shared" si="1"/>
        <v>4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28">
        <f>SUM(N15:N21)</f>
        <v>29</v>
      </c>
      <c r="O22" s="28"/>
      <c r="P22" s="30"/>
      <c r="Q22" s="30"/>
      <c r="R22" s="59"/>
      <c r="S22" s="30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</row>
    <row r="23" spans="1:132" s="9" customFormat="1" ht="24" x14ac:dyDescent="0.25">
      <c r="A23" s="201" t="s">
        <v>316</v>
      </c>
      <c r="B23" s="84">
        <v>3</v>
      </c>
      <c r="C23" s="201" t="s">
        <v>329</v>
      </c>
      <c r="D23" s="201" t="s">
        <v>104</v>
      </c>
      <c r="E23" s="201" t="s">
        <v>192</v>
      </c>
      <c r="F23" s="201" t="s">
        <v>130</v>
      </c>
      <c r="G23" s="201" t="s">
        <v>180</v>
      </c>
      <c r="H23" s="24">
        <v>4</v>
      </c>
      <c r="I23" s="24">
        <v>0</v>
      </c>
      <c r="J23" s="24">
        <v>8</v>
      </c>
      <c r="K23" s="24">
        <v>0</v>
      </c>
      <c r="L23" s="24">
        <v>0</v>
      </c>
      <c r="M23" s="24">
        <v>0</v>
      </c>
      <c r="N23" s="24">
        <v>4</v>
      </c>
      <c r="O23" s="24" t="s">
        <v>18</v>
      </c>
      <c r="P23" s="24" t="s">
        <v>19</v>
      </c>
      <c r="Q23" s="86" t="s">
        <v>142</v>
      </c>
      <c r="R23" s="86" t="s">
        <v>262</v>
      </c>
      <c r="S23" s="86" t="s">
        <v>262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</row>
    <row r="24" spans="1:132" s="9" customFormat="1" x14ac:dyDescent="0.25">
      <c r="A24" s="201" t="s">
        <v>316</v>
      </c>
      <c r="B24" s="84">
        <v>3</v>
      </c>
      <c r="C24" s="201" t="s">
        <v>330</v>
      </c>
      <c r="D24" s="201" t="s">
        <v>105</v>
      </c>
      <c r="E24" s="201" t="s">
        <v>194</v>
      </c>
      <c r="F24" s="201" t="s">
        <v>131</v>
      </c>
      <c r="G24" s="201" t="s">
        <v>195</v>
      </c>
      <c r="H24" s="24">
        <v>8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3</v>
      </c>
      <c r="O24" s="24" t="s">
        <v>397</v>
      </c>
      <c r="P24" s="150" t="s">
        <v>19</v>
      </c>
      <c r="Q24" s="86" t="s">
        <v>142</v>
      </c>
      <c r="R24" s="86" t="s">
        <v>262</v>
      </c>
      <c r="S24" s="86" t="s">
        <v>262</v>
      </c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</row>
    <row r="25" spans="1:132" s="9" customFormat="1" ht="24" x14ac:dyDescent="0.25">
      <c r="A25" s="201" t="s">
        <v>316</v>
      </c>
      <c r="B25" s="84">
        <v>3</v>
      </c>
      <c r="C25" s="201" t="s">
        <v>275</v>
      </c>
      <c r="D25" s="201" t="s">
        <v>276</v>
      </c>
      <c r="E25" s="201" t="s">
        <v>193</v>
      </c>
      <c r="F25" s="201" t="s">
        <v>262</v>
      </c>
      <c r="G25" s="201" t="s">
        <v>262</v>
      </c>
      <c r="H25" s="24"/>
      <c r="I25" s="24"/>
      <c r="J25" s="24"/>
      <c r="K25" s="24"/>
      <c r="L25" s="24"/>
      <c r="M25" s="24"/>
      <c r="N25" s="24">
        <v>3</v>
      </c>
      <c r="O25" s="24">
        <v>0</v>
      </c>
      <c r="P25" s="24" t="s">
        <v>22</v>
      </c>
      <c r="Q25" s="86" t="s">
        <v>142</v>
      </c>
      <c r="R25" s="86" t="s">
        <v>262</v>
      </c>
      <c r="S25" s="86" t="s">
        <v>262</v>
      </c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</row>
    <row r="26" spans="1:132" s="9" customFormat="1" ht="24" x14ac:dyDescent="0.25">
      <c r="A26" s="201" t="s">
        <v>316</v>
      </c>
      <c r="B26" s="84">
        <v>3</v>
      </c>
      <c r="C26" s="201" t="s">
        <v>275</v>
      </c>
      <c r="D26" s="201" t="s">
        <v>276</v>
      </c>
      <c r="E26" s="201" t="s">
        <v>193</v>
      </c>
      <c r="F26" s="201" t="s">
        <v>262</v>
      </c>
      <c r="G26" s="201" t="s">
        <v>262</v>
      </c>
      <c r="H26" s="24"/>
      <c r="I26" s="24"/>
      <c r="J26" s="24"/>
      <c r="K26" s="24"/>
      <c r="L26" s="24"/>
      <c r="M26" s="24"/>
      <c r="N26" s="24">
        <v>4</v>
      </c>
      <c r="O26" s="24">
        <v>0</v>
      </c>
      <c r="P26" s="24" t="s">
        <v>22</v>
      </c>
      <c r="Q26" s="86" t="s">
        <v>142</v>
      </c>
      <c r="R26" s="86" t="s">
        <v>262</v>
      </c>
      <c r="S26" s="86" t="s">
        <v>262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</row>
    <row r="27" spans="1:132" s="9" customFormat="1" ht="24" x14ac:dyDescent="0.25">
      <c r="A27" s="201" t="s">
        <v>316</v>
      </c>
      <c r="B27" s="84">
        <v>3</v>
      </c>
      <c r="C27" s="201" t="s">
        <v>275</v>
      </c>
      <c r="D27" s="201" t="s">
        <v>276</v>
      </c>
      <c r="E27" s="201" t="s">
        <v>193</v>
      </c>
      <c r="F27" s="201" t="s">
        <v>262</v>
      </c>
      <c r="G27" s="201" t="s">
        <v>262</v>
      </c>
      <c r="H27" s="24"/>
      <c r="I27" s="24"/>
      <c r="J27" s="24"/>
      <c r="K27" s="24"/>
      <c r="L27" s="24"/>
      <c r="M27" s="24"/>
      <c r="N27" s="24">
        <v>4</v>
      </c>
      <c r="O27" s="24">
        <v>0</v>
      </c>
      <c r="P27" s="24" t="s">
        <v>22</v>
      </c>
      <c r="Q27" s="86" t="s">
        <v>142</v>
      </c>
      <c r="R27" s="86" t="s">
        <v>262</v>
      </c>
      <c r="S27" s="86" t="s">
        <v>262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</row>
    <row r="28" spans="1:132" s="9" customFormat="1" ht="24" x14ac:dyDescent="0.25">
      <c r="A28" s="201" t="s">
        <v>316</v>
      </c>
      <c r="B28" s="84">
        <v>3</v>
      </c>
      <c r="C28" s="201" t="s">
        <v>328</v>
      </c>
      <c r="D28" s="201" t="s">
        <v>197</v>
      </c>
      <c r="E28" s="201" t="s">
        <v>246</v>
      </c>
      <c r="F28" s="201" t="s">
        <v>124</v>
      </c>
      <c r="G28" s="201" t="s">
        <v>169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5</v>
      </c>
      <c r="N28" s="24">
        <v>15</v>
      </c>
      <c r="O28" s="24" t="s">
        <v>397</v>
      </c>
      <c r="P28" s="24" t="s">
        <v>19</v>
      </c>
      <c r="Q28" s="86" t="s">
        <v>262</v>
      </c>
      <c r="R28" s="86" t="s">
        <v>262</v>
      </c>
      <c r="S28" s="86" t="s">
        <v>262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</row>
    <row r="29" spans="1:132" s="9" customFormat="1" x14ac:dyDescent="0.25">
      <c r="A29" s="271" t="s">
        <v>20</v>
      </c>
      <c r="B29" s="272"/>
      <c r="C29" s="272"/>
      <c r="D29" s="272"/>
      <c r="E29" s="272"/>
      <c r="F29" s="272"/>
      <c r="G29" s="273"/>
      <c r="H29" s="28">
        <f t="shared" ref="H29:N29" si="2">SUM(H23:H28)</f>
        <v>12</v>
      </c>
      <c r="I29" s="28">
        <f t="shared" si="2"/>
        <v>0</v>
      </c>
      <c r="J29" s="28">
        <f t="shared" si="2"/>
        <v>8</v>
      </c>
      <c r="K29" s="28">
        <f t="shared" si="2"/>
        <v>0</v>
      </c>
      <c r="L29" s="28">
        <f t="shared" si="2"/>
        <v>0</v>
      </c>
      <c r="M29" s="28">
        <f t="shared" si="2"/>
        <v>5</v>
      </c>
      <c r="N29" s="28">
        <f t="shared" si="2"/>
        <v>33</v>
      </c>
      <c r="O29" s="28"/>
      <c r="P29" s="30"/>
      <c r="Q29" s="30"/>
      <c r="R29" s="59"/>
      <c r="S29" s="30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</row>
    <row r="30" spans="1:132" s="9" customFormat="1" x14ac:dyDescent="0.25">
      <c r="A30" s="201" t="s">
        <v>316</v>
      </c>
      <c r="B30" s="84">
        <v>4</v>
      </c>
      <c r="C30" s="201" t="s">
        <v>332</v>
      </c>
      <c r="D30" s="201" t="s">
        <v>102</v>
      </c>
      <c r="E30" s="201" t="s">
        <v>262</v>
      </c>
      <c r="F30" s="201" t="s">
        <v>124</v>
      </c>
      <c r="G30" s="201" t="s">
        <v>169</v>
      </c>
      <c r="H30" s="24">
        <v>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4</v>
      </c>
      <c r="O30" s="24" t="s">
        <v>18</v>
      </c>
      <c r="P30" s="24" t="s">
        <v>19</v>
      </c>
      <c r="Q30" s="86" t="s">
        <v>142</v>
      </c>
      <c r="R30" s="86" t="s">
        <v>262</v>
      </c>
      <c r="S30" s="86" t="s">
        <v>262</v>
      </c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</row>
    <row r="31" spans="1:132" s="9" customFormat="1" ht="24" x14ac:dyDescent="0.25">
      <c r="A31" s="201" t="s">
        <v>316</v>
      </c>
      <c r="B31" s="84">
        <v>4</v>
      </c>
      <c r="C31" s="201" t="s">
        <v>275</v>
      </c>
      <c r="D31" s="201" t="s">
        <v>276</v>
      </c>
      <c r="E31" s="201" t="s">
        <v>193</v>
      </c>
      <c r="F31" s="201" t="s">
        <v>262</v>
      </c>
      <c r="G31" s="201" t="s">
        <v>262</v>
      </c>
      <c r="H31" s="24"/>
      <c r="I31" s="24"/>
      <c r="J31" s="24"/>
      <c r="K31" s="24"/>
      <c r="L31" s="24"/>
      <c r="M31" s="24"/>
      <c r="N31" s="24">
        <v>4</v>
      </c>
      <c r="O31" s="24">
        <v>0</v>
      </c>
      <c r="P31" s="24" t="s">
        <v>22</v>
      </c>
      <c r="Q31" s="86" t="s">
        <v>142</v>
      </c>
      <c r="R31" s="86" t="s">
        <v>262</v>
      </c>
      <c r="S31" s="86" t="s">
        <v>262</v>
      </c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</row>
    <row r="32" spans="1:132" s="9" customFormat="1" ht="24" x14ac:dyDescent="0.25">
      <c r="A32" s="201" t="s">
        <v>316</v>
      </c>
      <c r="B32" s="84">
        <v>4</v>
      </c>
      <c r="C32" s="201" t="s">
        <v>275</v>
      </c>
      <c r="D32" s="201" t="s">
        <v>276</v>
      </c>
      <c r="E32" s="201" t="s">
        <v>193</v>
      </c>
      <c r="F32" s="201" t="s">
        <v>262</v>
      </c>
      <c r="G32" s="201" t="s">
        <v>262</v>
      </c>
      <c r="H32" s="24"/>
      <c r="I32" s="24"/>
      <c r="J32" s="24"/>
      <c r="K32" s="24"/>
      <c r="L32" s="24"/>
      <c r="M32" s="24"/>
      <c r="N32" s="24">
        <v>4</v>
      </c>
      <c r="O32" s="24">
        <v>0</v>
      </c>
      <c r="P32" s="24" t="s">
        <v>22</v>
      </c>
      <c r="Q32" s="86" t="s">
        <v>142</v>
      </c>
      <c r="R32" s="86" t="s">
        <v>262</v>
      </c>
      <c r="S32" s="86" t="s">
        <v>262</v>
      </c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</row>
    <row r="33" spans="1:132" s="9" customFormat="1" ht="24" x14ac:dyDescent="0.25">
      <c r="A33" s="201" t="s">
        <v>316</v>
      </c>
      <c r="B33" s="84">
        <v>4</v>
      </c>
      <c r="C33" s="201" t="s">
        <v>268</v>
      </c>
      <c r="D33" s="201" t="s">
        <v>277</v>
      </c>
      <c r="E33" s="201" t="s">
        <v>218</v>
      </c>
      <c r="F33" s="201" t="s">
        <v>262</v>
      </c>
      <c r="G33" s="201" t="s">
        <v>262</v>
      </c>
      <c r="H33" s="24"/>
      <c r="I33" s="24"/>
      <c r="J33" s="24"/>
      <c r="K33" s="24"/>
      <c r="L33" s="24"/>
      <c r="M33" s="24"/>
      <c r="N33" s="24">
        <v>3</v>
      </c>
      <c r="O33" s="24">
        <v>0</v>
      </c>
      <c r="P33" s="24" t="s">
        <v>21</v>
      </c>
      <c r="Q33" s="86" t="s">
        <v>142</v>
      </c>
      <c r="R33" s="86" t="s">
        <v>262</v>
      </c>
      <c r="S33" s="86" t="s">
        <v>262</v>
      </c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</row>
    <row r="34" spans="1:132" s="9" customFormat="1" ht="24" x14ac:dyDescent="0.25">
      <c r="A34" s="201" t="s">
        <v>316</v>
      </c>
      <c r="B34" s="84">
        <v>4</v>
      </c>
      <c r="C34" s="201" t="s">
        <v>331</v>
      </c>
      <c r="D34" s="201" t="s">
        <v>196</v>
      </c>
      <c r="E34" s="201" t="s">
        <v>247</v>
      </c>
      <c r="F34" s="201" t="s">
        <v>124</v>
      </c>
      <c r="G34" s="201" t="s">
        <v>169</v>
      </c>
      <c r="H34" s="24"/>
      <c r="I34" s="24"/>
      <c r="J34" s="24"/>
      <c r="K34" s="24"/>
      <c r="L34" s="24"/>
      <c r="M34" s="24"/>
      <c r="N34" s="24">
        <v>15</v>
      </c>
      <c r="O34" s="24" t="s">
        <v>397</v>
      </c>
      <c r="P34" s="24" t="s">
        <v>19</v>
      </c>
      <c r="Q34" s="86" t="s">
        <v>262</v>
      </c>
      <c r="R34" s="86" t="s">
        <v>315</v>
      </c>
      <c r="S34" s="86" t="s">
        <v>262</v>
      </c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</row>
    <row r="35" spans="1:132" s="9" customFormat="1" x14ac:dyDescent="0.25">
      <c r="A35" s="201" t="s">
        <v>316</v>
      </c>
      <c r="B35" s="84">
        <v>4</v>
      </c>
      <c r="C35" s="201" t="s">
        <v>333</v>
      </c>
      <c r="D35" s="201" t="s">
        <v>108</v>
      </c>
      <c r="E35" s="201" t="s">
        <v>198</v>
      </c>
      <c r="F35" s="201" t="s">
        <v>124</v>
      </c>
      <c r="G35" s="201" t="s">
        <v>169</v>
      </c>
      <c r="H35" s="24"/>
      <c r="I35" s="24">
        <v>160</v>
      </c>
      <c r="J35" s="24"/>
      <c r="K35" s="24"/>
      <c r="L35" s="24"/>
      <c r="M35" s="24"/>
      <c r="N35" s="24"/>
      <c r="O35" s="24" t="s">
        <v>398</v>
      </c>
      <c r="P35" s="24" t="s">
        <v>19</v>
      </c>
      <c r="Q35" s="86" t="s">
        <v>262</v>
      </c>
      <c r="R35" s="86" t="s">
        <v>262</v>
      </c>
      <c r="S35" s="86" t="s">
        <v>262</v>
      </c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</row>
    <row r="36" spans="1:132" s="9" customFormat="1" x14ac:dyDescent="0.25">
      <c r="A36" s="271" t="s">
        <v>20</v>
      </c>
      <c r="B36" s="272"/>
      <c r="C36" s="272"/>
      <c r="D36" s="272"/>
      <c r="E36" s="272"/>
      <c r="F36" s="272"/>
      <c r="G36" s="273"/>
      <c r="H36" s="28">
        <f t="shared" ref="H36:N36" si="3">SUM(H30:H35)</f>
        <v>8</v>
      </c>
      <c r="I36" s="28">
        <f t="shared" si="3"/>
        <v>160</v>
      </c>
      <c r="J36" s="28">
        <f t="shared" si="3"/>
        <v>0</v>
      </c>
      <c r="K36" s="28">
        <f t="shared" si="3"/>
        <v>0</v>
      </c>
      <c r="L36" s="28">
        <f t="shared" si="3"/>
        <v>0</v>
      </c>
      <c r="M36" s="28">
        <f t="shared" si="3"/>
        <v>0</v>
      </c>
      <c r="N36" s="28">
        <f t="shared" si="3"/>
        <v>30</v>
      </c>
      <c r="O36" s="30"/>
      <c r="P36" s="30"/>
      <c r="Q36" s="30"/>
      <c r="R36" s="59"/>
      <c r="S36" s="30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</row>
    <row r="37" spans="1:132" s="9" customFormat="1" x14ac:dyDescent="0.25">
      <c r="A37" s="271" t="s">
        <v>53</v>
      </c>
      <c r="B37" s="272"/>
      <c r="C37" s="272"/>
      <c r="D37" s="272"/>
      <c r="E37" s="272"/>
      <c r="F37" s="272"/>
      <c r="G37" s="273"/>
      <c r="H37" s="28">
        <f>H14+H22+H29+H36</f>
        <v>104</v>
      </c>
      <c r="I37" s="28">
        <f t="shared" ref="I37:N37" si="4">I14+I22+I29+I36</f>
        <v>216</v>
      </c>
      <c r="J37" s="28">
        <f t="shared" si="4"/>
        <v>16</v>
      </c>
      <c r="K37" s="28">
        <f t="shared" si="4"/>
        <v>0</v>
      </c>
      <c r="L37" s="28">
        <f t="shared" si="4"/>
        <v>0</v>
      </c>
      <c r="M37" s="28">
        <f t="shared" si="4"/>
        <v>5</v>
      </c>
      <c r="N37" s="28">
        <f t="shared" si="4"/>
        <v>120</v>
      </c>
      <c r="O37" s="30"/>
      <c r="P37" s="30"/>
      <c r="Q37" s="30"/>
      <c r="R37" s="59"/>
      <c r="S37" s="30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</row>
    <row r="38" spans="1:132" s="9" customFormat="1" x14ac:dyDescent="0.25">
      <c r="A38" s="9" t="str">
        <f>IF(Nappali!A38="","",Nappali!A38)</f>
        <v/>
      </c>
      <c r="B38" s="33"/>
      <c r="G38" s="17"/>
      <c r="O38" s="11"/>
      <c r="P38" s="11"/>
      <c r="Q38" s="11"/>
      <c r="R38" s="17"/>
      <c r="S38" s="11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</row>
    <row r="39" spans="1:132" s="9" customFormat="1" x14ac:dyDescent="0.25">
      <c r="A39" s="9" t="str">
        <f>IF(Nappali!A39="","",Nappali!A39)</f>
        <v>A 2. félévet követően 4 hetes szakmai gyakorlati időszak 160 óra kiméretben a gyakorlat teljesítése kritérium követelmény.</v>
      </c>
      <c r="B39" s="33"/>
      <c r="G39" s="17"/>
      <c r="O39" s="11"/>
      <c r="P39" s="11"/>
      <c r="Q39" s="11"/>
      <c r="R39" s="17"/>
      <c r="S39" s="11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</row>
    <row r="40" spans="1:132" s="9" customFormat="1" x14ac:dyDescent="0.25">
      <c r="A40" s="152" t="s">
        <v>146</v>
      </c>
      <c r="B40" s="33"/>
      <c r="G40" s="17"/>
      <c r="O40" s="11"/>
      <c r="P40" s="11"/>
      <c r="Q40" s="11"/>
      <c r="R40" s="17"/>
      <c r="S40" s="11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</row>
    <row r="41" spans="1:132" s="9" customFormat="1" x14ac:dyDescent="0.25">
      <c r="A41" s="258" t="s">
        <v>26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</row>
    <row r="42" spans="1:132" s="9" customFormat="1" x14ac:dyDescent="0.25">
      <c r="A42" s="243" t="s">
        <v>100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</row>
    <row r="43" spans="1:132" s="9" customFormat="1" x14ac:dyDescent="0.25">
      <c r="A43" s="277" t="s">
        <v>227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9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</row>
    <row r="44" spans="1:132" s="71" customFormat="1" ht="24" x14ac:dyDescent="0.25">
      <c r="A44" s="201" t="s">
        <v>386</v>
      </c>
      <c r="B44" s="84">
        <v>2</v>
      </c>
      <c r="C44" s="201" t="s">
        <v>348</v>
      </c>
      <c r="D44" s="201" t="s">
        <v>101</v>
      </c>
      <c r="E44" s="201" t="s">
        <v>219</v>
      </c>
      <c r="F44" s="201" t="s">
        <v>132</v>
      </c>
      <c r="G44" s="201" t="s">
        <v>174</v>
      </c>
      <c r="H44" s="86">
        <v>8</v>
      </c>
      <c r="I44" s="86">
        <v>4</v>
      </c>
      <c r="J44" s="86">
        <v>0</v>
      </c>
      <c r="K44" s="86">
        <v>0</v>
      </c>
      <c r="L44" s="86">
        <v>0</v>
      </c>
      <c r="M44" s="86">
        <v>0</v>
      </c>
      <c r="N44" s="86">
        <v>3</v>
      </c>
      <c r="O44" s="86" t="s">
        <v>18</v>
      </c>
      <c r="P44" s="86" t="s">
        <v>22</v>
      </c>
      <c r="Q44" s="86" t="s">
        <v>142</v>
      </c>
      <c r="R44" s="86" t="s">
        <v>262</v>
      </c>
      <c r="S44" s="86" t="s">
        <v>262</v>
      </c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</row>
    <row r="45" spans="1:132" s="80" customFormat="1" ht="36" x14ac:dyDescent="0.25">
      <c r="A45" s="201" t="s">
        <v>386</v>
      </c>
      <c r="B45" s="84">
        <v>2</v>
      </c>
      <c r="C45" s="201" t="s">
        <v>349</v>
      </c>
      <c r="D45" s="201" t="s">
        <v>314</v>
      </c>
      <c r="E45" s="201" t="s">
        <v>248</v>
      </c>
      <c r="F45" s="201" t="s">
        <v>132</v>
      </c>
      <c r="G45" s="201" t="s">
        <v>174</v>
      </c>
      <c r="H45" s="86">
        <v>0</v>
      </c>
      <c r="I45" s="86">
        <v>12</v>
      </c>
      <c r="J45" s="86">
        <v>4</v>
      </c>
      <c r="K45" s="86">
        <v>0</v>
      </c>
      <c r="L45" s="86">
        <v>0</v>
      </c>
      <c r="M45" s="86">
        <v>0</v>
      </c>
      <c r="N45" s="86">
        <v>3</v>
      </c>
      <c r="O45" s="86" t="s">
        <v>18</v>
      </c>
      <c r="P45" s="86" t="s">
        <v>22</v>
      </c>
      <c r="Q45" s="86" t="s">
        <v>142</v>
      </c>
      <c r="R45" s="86" t="s">
        <v>262</v>
      </c>
      <c r="S45" s="86" t="s">
        <v>262</v>
      </c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</row>
    <row r="46" spans="1:132" s="80" customFormat="1" ht="24" x14ac:dyDescent="0.25">
      <c r="A46" s="201" t="s">
        <v>386</v>
      </c>
      <c r="B46" s="84">
        <v>3</v>
      </c>
      <c r="C46" s="201" t="s">
        <v>350</v>
      </c>
      <c r="D46" s="201" t="s">
        <v>199</v>
      </c>
      <c r="E46" s="201" t="s">
        <v>209</v>
      </c>
      <c r="F46" s="201" t="s">
        <v>178</v>
      </c>
      <c r="G46" s="201" t="s">
        <v>183</v>
      </c>
      <c r="H46" s="86">
        <v>4</v>
      </c>
      <c r="I46" s="86">
        <v>4</v>
      </c>
      <c r="J46" s="86">
        <v>4</v>
      </c>
      <c r="K46" s="86">
        <v>0</v>
      </c>
      <c r="L46" s="86">
        <v>0</v>
      </c>
      <c r="M46" s="86">
        <v>0</v>
      </c>
      <c r="N46" s="86">
        <v>3</v>
      </c>
      <c r="O46" s="86" t="s">
        <v>397</v>
      </c>
      <c r="P46" s="86" t="s">
        <v>22</v>
      </c>
      <c r="Q46" s="86" t="s">
        <v>142</v>
      </c>
      <c r="R46" s="86" t="s">
        <v>262</v>
      </c>
      <c r="S46" s="86" t="s">
        <v>262</v>
      </c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</row>
    <row r="47" spans="1:132" s="80" customFormat="1" ht="24" x14ac:dyDescent="0.25">
      <c r="A47" s="201" t="s">
        <v>386</v>
      </c>
      <c r="B47" s="84">
        <v>3</v>
      </c>
      <c r="C47" s="201" t="s">
        <v>345</v>
      </c>
      <c r="D47" s="201" t="s">
        <v>253</v>
      </c>
      <c r="E47" s="201" t="s">
        <v>220</v>
      </c>
      <c r="F47" s="201" t="s">
        <v>254</v>
      </c>
      <c r="G47" s="201" t="s">
        <v>255</v>
      </c>
      <c r="H47" s="86">
        <v>8</v>
      </c>
      <c r="I47" s="86">
        <v>4</v>
      </c>
      <c r="J47" s="86">
        <v>0</v>
      </c>
      <c r="K47" s="86">
        <v>0</v>
      </c>
      <c r="L47" s="86">
        <v>0</v>
      </c>
      <c r="M47" s="86">
        <v>0</v>
      </c>
      <c r="N47" s="86">
        <v>4</v>
      </c>
      <c r="O47" s="86" t="s">
        <v>397</v>
      </c>
      <c r="P47" s="86" t="s">
        <v>22</v>
      </c>
      <c r="Q47" s="86" t="s">
        <v>142</v>
      </c>
      <c r="R47" s="86" t="s">
        <v>262</v>
      </c>
      <c r="S47" s="86" t="s">
        <v>262</v>
      </c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</row>
    <row r="48" spans="1:132" s="80" customFormat="1" ht="24" x14ac:dyDescent="0.25">
      <c r="A48" s="201" t="s">
        <v>386</v>
      </c>
      <c r="B48" s="84">
        <v>3</v>
      </c>
      <c r="C48" s="201" t="s">
        <v>351</v>
      </c>
      <c r="D48" s="201" t="s">
        <v>148</v>
      </c>
      <c r="E48" s="201" t="s">
        <v>249</v>
      </c>
      <c r="F48" s="201" t="s">
        <v>132</v>
      </c>
      <c r="G48" s="201" t="s">
        <v>174</v>
      </c>
      <c r="H48" s="86">
        <v>0</v>
      </c>
      <c r="I48" s="86">
        <v>12</v>
      </c>
      <c r="J48" s="86">
        <v>0</v>
      </c>
      <c r="K48" s="86">
        <v>0</v>
      </c>
      <c r="L48" s="86">
        <v>0</v>
      </c>
      <c r="M48" s="86">
        <v>0</v>
      </c>
      <c r="N48" s="86">
        <v>4</v>
      </c>
      <c r="O48" s="86" t="s">
        <v>397</v>
      </c>
      <c r="P48" s="86" t="s">
        <v>22</v>
      </c>
      <c r="Q48" s="86" t="s">
        <v>142</v>
      </c>
      <c r="R48" s="86" t="s">
        <v>262</v>
      </c>
      <c r="S48" s="86" t="s">
        <v>262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</row>
    <row r="49" spans="1:132" s="80" customFormat="1" ht="24" x14ac:dyDescent="0.25">
      <c r="A49" s="201" t="s">
        <v>386</v>
      </c>
      <c r="B49" s="84">
        <v>4</v>
      </c>
      <c r="C49" s="201" t="s">
        <v>352</v>
      </c>
      <c r="D49" s="201" t="s">
        <v>103</v>
      </c>
      <c r="E49" s="201" t="s">
        <v>200</v>
      </c>
      <c r="F49" s="201" t="s">
        <v>175</v>
      </c>
      <c r="G49" s="201" t="s">
        <v>201</v>
      </c>
      <c r="H49" s="86">
        <v>8</v>
      </c>
      <c r="I49" s="86">
        <v>8</v>
      </c>
      <c r="J49" s="86">
        <v>0</v>
      </c>
      <c r="K49" s="86">
        <v>0</v>
      </c>
      <c r="L49" s="86">
        <v>0</v>
      </c>
      <c r="M49" s="86">
        <v>0</v>
      </c>
      <c r="N49" s="86">
        <v>4</v>
      </c>
      <c r="O49" s="86" t="s">
        <v>397</v>
      </c>
      <c r="P49" s="86" t="s">
        <v>22</v>
      </c>
      <c r="Q49" s="86" t="s">
        <v>142</v>
      </c>
      <c r="R49" s="86" t="s">
        <v>262</v>
      </c>
      <c r="S49" s="86" t="s">
        <v>262</v>
      </c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</row>
    <row r="50" spans="1:132" s="80" customFormat="1" ht="24" x14ac:dyDescent="0.25">
      <c r="A50" s="201" t="s">
        <v>386</v>
      </c>
      <c r="B50" s="84">
        <v>4</v>
      </c>
      <c r="C50" s="201" t="s">
        <v>346</v>
      </c>
      <c r="D50" s="201" t="s">
        <v>117</v>
      </c>
      <c r="E50" s="201" t="s">
        <v>256</v>
      </c>
      <c r="F50" s="201" t="s">
        <v>149</v>
      </c>
      <c r="G50" s="201" t="s">
        <v>190</v>
      </c>
      <c r="H50" s="86">
        <v>4</v>
      </c>
      <c r="I50" s="86">
        <v>0</v>
      </c>
      <c r="J50" s="86">
        <v>8</v>
      </c>
      <c r="K50" s="86">
        <v>0</v>
      </c>
      <c r="L50" s="86">
        <v>0</v>
      </c>
      <c r="M50" s="86">
        <v>0</v>
      </c>
      <c r="N50" s="86">
        <v>4</v>
      </c>
      <c r="O50" s="86" t="s">
        <v>397</v>
      </c>
      <c r="P50" s="86" t="s">
        <v>22</v>
      </c>
      <c r="Q50" s="86" t="s">
        <v>142</v>
      </c>
      <c r="R50" s="86" t="s">
        <v>262</v>
      </c>
      <c r="S50" s="86" t="s">
        <v>262</v>
      </c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</row>
    <row r="51" spans="1:132" s="73" customFormat="1" x14ac:dyDescent="0.25">
      <c r="A51" s="263" t="s">
        <v>20</v>
      </c>
      <c r="B51" s="264"/>
      <c r="C51" s="264"/>
      <c r="D51" s="264"/>
      <c r="E51" s="264"/>
      <c r="F51" s="264"/>
      <c r="G51" s="265"/>
      <c r="H51" s="28">
        <f t="shared" ref="H51:N51" si="5">SUM(H44:H50)</f>
        <v>32</v>
      </c>
      <c r="I51" s="28">
        <f t="shared" si="5"/>
        <v>44</v>
      </c>
      <c r="J51" s="28">
        <f t="shared" si="5"/>
        <v>16</v>
      </c>
      <c r="K51" s="28">
        <f t="shared" si="5"/>
        <v>0</v>
      </c>
      <c r="L51" s="28">
        <f t="shared" si="5"/>
        <v>0</v>
      </c>
      <c r="M51" s="28">
        <f t="shared" si="5"/>
        <v>0</v>
      </c>
      <c r="N51" s="28">
        <f t="shared" si="5"/>
        <v>25</v>
      </c>
      <c r="O51" s="28"/>
      <c r="P51" s="28"/>
      <c r="Q51" s="28"/>
      <c r="R51" s="74"/>
      <c r="S51" s="28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</row>
    <row r="52" spans="1:132" s="73" customFormat="1" x14ac:dyDescent="0.25">
      <c r="A52" s="79"/>
      <c r="B52" s="78"/>
      <c r="C52" s="77"/>
      <c r="D52" s="77"/>
      <c r="E52" s="77"/>
      <c r="F52" s="77"/>
      <c r="G52" s="75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5"/>
      <c r="S52" s="69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</row>
    <row r="53" spans="1:132" s="71" customFormat="1" x14ac:dyDescent="0.25">
      <c r="A53" s="252" t="s">
        <v>109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4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</row>
    <row r="54" spans="1:132" s="71" customFormat="1" x14ac:dyDescent="0.25">
      <c r="A54" s="277" t="s">
        <v>228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9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</row>
    <row r="55" spans="1:132" s="71" customFormat="1" ht="36" x14ac:dyDescent="0.25">
      <c r="A55" s="201" t="s">
        <v>390</v>
      </c>
      <c r="B55" s="84">
        <v>2</v>
      </c>
      <c r="C55" s="201" t="s">
        <v>335</v>
      </c>
      <c r="D55" s="201" t="s">
        <v>133</v>
      </c>
      <c r="E55" s="201" t="s">
        <v>203</v>
      </c>
      <c r="F55" s="201" t="s">
        <v>176</v>
      </c>
      <c r="G55" s="201" t="s">
        <v>202</v>
      </c>
      <c r="H55" s="86">
        <v>4</v>
      </c>
      <c r="I55" s="86">
        <v>0</v>
      </c>
      <c r="J55" s="86">
        <v>8</v>
      </c>
      <c r="K55" s="86">
        <v>0</v>
      </c>
      <c r="L55" s="86">
        <v>0</v>
      </c>
      <c r="M55" s="86">
        <v>0</v>
      </c>
      <c r="N55" s="86">
        <v>3</v>
      </c>
      <c r="O55" s="86" t="s">
        <v>397</v>
      </c>
      <c r="P55" s="86" t="s">
        <v>22</v>
      </c>
      <c r="Q55" s="86" t="s">
        <v>142</v>
      </c>
      <c r="R55" s="86" t="s">
        <v>262</v>
      </c>
      <c r="S55" s="86" t="s">
        <v>262</v>
      </c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</row>
    <row r="56" spans="1:132" s="71" customFormat="1" ht="24" x14ac:dyDescent="0.25">
      <c r="A56" s="201" t="s">
        <v>390</v>
      </c>
      <c r="B56" s="84">
        <v>2</v>
      </c>
      <c r="C56" s="201" t="s">
        <v>334</v>
      </c>
      <c r="D56" s="201" t="s">
        <v>111</v>
      </c>
      <c r="E56" s="201" t="s">
        <v>204</v>
      </c>
      <c r="F56" s="201" t="s">
        <v>177</v>
      </c>
      <c r="G56" s="201" t="s">
        <v>181</v>
      </c>
      <c r="H56" s="86">
        <v>8</v>
      </c>
      <c r="I56" s="86">
        <v>0</v>
      </c>
      <c r="J56" s="86">
        <v>4</v>
      </c>
      <c r="K56" s="86">
        <v>0</v>
      </c>
      <c r="L56" s="86">
        <v>0</v>
      </c>
      <c r="M56" s="86">
        <v>0</v>
      </c>
      <c r="N56" s="86">
        <v>3</v>
      </c>
      <c r="O56" s="86" t="s">
        <v>18</v>
      </c>
      <c r="P56" s="86" t="s">
        <v>22</v>
      </c>
      <c r="Q56" s="86" t="s">
        <v>142</v>
      </c>
      <c r="R56" s="86" t="s">
        <v>262</v>
      </c>
      <c r="S56" s="86" t="s">
        <v>262</v>
      </c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</row>
    <row r="57" spans="1:132" s="82" customFormat="1" ht="24" x14ac:dyDescent="0.25">
      <c r="A57" s="201" t="s">
        <v>390</v>
      </c>
      <c r="B57" s="84">
        <v>3</v>
      </c>
      <c r="C57" s="201" t="s">
        <v>338</v>
      </c>
      <c r="D57" s="201" t="s">
        <v>184</v>
      </c>
      <c r="E57" s="201" t="s">
        <v>205</v>
      </c>
      <c r="F57" s="201" t="s">
        <v>185</v>
      </c>
      <c r="G57" s="201" t="s">
        <v>186</v>
      </c>
      <c r="H57" s="86">
        <v>4</v>
      </c>
      <c r="I57" s="86">
        <v>0</v>
      </c>
      <c r="J57" s="86">
        <v>8</v>
      </c>
      <c r="K57" s="86">
        <v>0</v>
      </c>
      <c r="L57" s="86">
        <v>0</v>
      </c>
      <c r="M57" s="86">
        <v>0</v>
      </c>
      <c r="N57" s="86">
        <v>3</v>
      </c>
      <c r="O57" s="86" t="s">
        <v>397</v>
      </c>
      <c r="P57" s="86" t="s">
        <v>22</v>
      </c>
      <c r="Q57" s="86" t="s">
        <v>142</v>
      </c>
      <c r="R57" s="86" t="s">
        <v>262</v>
      </c>
      <c r="S57" s="86" t="s">
        <v>262</v>
      </c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</row>
    <row r="58" spans="1:132" s="82" customFormat="1" ht="24" x14ac:dyDescent="0.25">
      <c r="A58" s="201" t="s">
        <v>390</v>
      </c>
      <c r="B58" s="84">
        <v>3</v>
      </c>
      <c r="C58" s="201" t="s">
        <v>336</v>
      </c>
      <c r="D58" s="201" t="s">
        <v>134</v>
      </c>
      <c r="E58" s="201" t="s">
        <v>206</v>
      </c>
      <c r="F58" s="201" t="s">
        <v>177</v>
      </c>
      <c r="G58" s="201" t="s">
        <v>181</v>
      </c>
      <c r="H58" s="86">
        <v>0</v>
      </c>
      <c r="I58" s="86">
        <v>0</v>
      </c>
      <c r="J58" s="86">
        <v>12</v>
      </c>
      <c r="K58" s="86">
        <v>0</v>
      </c>
      <c r="L58" s="86">
        <v>0</v>
      </c>
      <c r="M58" s="86">
        <v>0</v>
      </c>
      <c r="N58" s="86">
        <v>4</v>
      </c>
      <c r="O58" s="86" t="s">
        <v>397</v>
      </c>
      <c r="P58" s="86" t="s">
        <v>22</v>
      </c>
      <c r="Q58" s="86" t="s">
        <v>142</v>
      </c>
      <c r="R58" s="86" t="s">
        <v>262</v>
      </c>
      <c r="S58" s="86" t="s">
        <v>262</v>
      </c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</row>
    <row r="59" spans="1:132" s="82" customFormat="1" ht="24" x14ac:dyDescent="0.25">
      <c r="A59" s="201" t="s">
        <v>390</v>
      </c>
      <c r="B59" s="84">
        <v>3</v>
      </c>
      <c r="C59" s="201" t="s">
        <v>337</v>
      </c>
      <c r="D59" s="201" t="s">
        <v>313</v>
      </c>
      <c r="E59" s="201" t="s">
        <v>182</v>
      </c>
      <c r="F59" s="201" t="s">
        <v>178</v>
      </c>
      <c r="G59" s="201" t="s">
        <v>183</v>
      </c>
      <c r="H59" s="86">
        <v>0</v>
      </c>
      <c r="I59" s="86">
        <v>12</v>
      </c>
      <c r="J59" s="86">
        <v>0</v>
      </c>
      <c r="K59" s="86">
        <v>0</v>
      </c>
      <c r="L59" s="86">
        <v>0</v>
      </c>
      <c r="M59" s="86">
        <v>0</v>
      </c>
      <c r="N59" s="86">
        <v>4</v>
      </c>
      <c r="O59" s="86" t="s">
        <v>397</v>
      </c>
      <c r="P59" s="86" t="s">
        <v>22</v>
      </c>
      <c r="Q59" s="86" t="s">
        <v>142</v>
      </c>
      <c r="R59" s="86" t="s">
        <v>262</v>
      </c>
      <c r="S59" s="86" t="s">
        <v>262</v>
      </c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</row>
    <row r="60" spans="1:132" s="82" customFormat="1" ht="24" x14ac:dyDescent="0.25">
      <c r="A60" s="201" t="s">
        <v>390</v>
      </c>
      <c r="B60" s="84">
        <v>4</v>
      </c>
      <c r="C60" s="201" t="s">
        <v>339</v>
      </c>
      <c r="D60" s="201" t="s">
        <v>112</v>
      </c>
      <c r="E60" s="201" t="s">
        <v>207</v>
      </c>
      <c r="F60" s="201" t="s">
        <v>113</v>
      </c>
      <c r="G60" s="201" t="s">
        <v>179</v>
      </c>
      <c r="H60" s="86">
        <v>8</v>
      </c>
      <c r="I60" s="86">
        <v>8</v>
      </c>
      <c r="J60" s="86">
        <v>20</v>
      </c>
      <c r="K60" s="86">
        <v>0</v>
      </c>
      <c r="L60" s="86">
        <v>0</v>
      </c>
      <c r="M60" s="86">
        <v>0</v>
      </c>
      <c r="N60" s="86">
        <v>4</v>
      </c>
      <c r="O60" s="86" t="s">
        <v>18</v>
      </c>
      <c r="P60" s="86" t="s">
        <v>22</v>
      </c>
      <c r="Q60" s="86" t="s">
        <v>142</v>
      </c>
      <c r="R60" s="86" t="s">
        <v>262</v>
      </c>
      <c r="S60" s="86" t="s">
        <v>262</v>
      </c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</row>
    <row r="61" spans="1:132" s="71" customFormat="1" ht="24" x14ac:dyDescent="0.25">
      <c r="A61" s="201" t="s">
        <v>390</v>
      </c>
      <c r="B61" s="84">
        <v>4</v>
      </c>
      <c r="C61" s="201" t="s">
        <v>340</v>
      </c>
      <c r="D61" s="201" t="s">
        <v>257</v>
      </c>
      <c r="E61" s="201" t="s">
        <v>208</v>
      </c>
      <c r="F61" s="201" t="s">
        <v>130</v>
      </c>
      <c r="G61" s="201" t="s">
        <v>180</v>
      </c>
      <c r="H61" s="86">
        <v>8</v>
      </c>
      <c r="I61" s="86">
        <v>0</v>
      </c>
      <c r="J61" s="86">
        <v>4</v>
      </c>
      <c r="K61" s="86">
        <v>0</v>
      </c>
      <c r="L61" s="86">
        <v>0</v>
      </c>
      <c r="M61" s="86">
        <v>0</v>
      </c>
      <c r="N61" s="86">
        <v>4</v>
      </c>
      <c r="O61" s="86" t="s">
        <v>397</v>
      </c>
      <c r="P61" s="86" t="s">
        <v>22</v>
      </c>
      <c r="Q61" s="86" t="s">
        <v>142</v>
      </c>
      <c r="R61" s="86" t="s">
        <v>262</v>
      </c>
      <c r="S61" s="86" t="s">
        <v>262</v>
      </c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</row>
    <row r="62" spans="1:132" s="73" customFormat="1" x14ac:dyDescent="0.25">
      <c r="A62" s="263" t="s">
        <v>20</v>
      </c>
      <c r="B62" s="264"/>
      <c r="C62" s="264"/>
      <c r="D62" s="264"/>
      <c r="E62" s="264"/>
      <c r="F62" s="264"/>
      <c r="G62" s="265"/>
      <c r="H62" s="28">
        <f t="shared" ref="H62:N62" si="6">SUM(H55:H61)</f>
        <v>32</v>
      </c>
      <c r="I62" s="28">
        <f t="shared" si="6"/>
        <v>20</v>
      </c>
      <c r="J62" s="28">
        <f t="shared" si="6"/>
        <v>56</v>
      </c>
      <c r="K62" s="28">
        <f t="shared" si="6"/>
        <v>0</v>
      </c>
      <c r="L62" s="28">
        <f t="shared" si="6"/>
        <v>0</v>
      </c>
      <c r="M62" s="28">
        <f t="shared" si="6"/>
        <v>0</v>
      </c>
      <c r="N62" s="28">
        <f t="shared" si="6"/>
        <v>25</v>
      </c>
      <c r="O62" s="28"/>
      <c r="P62" s="28"/>
      <c r="Q62" s="28"/>
      <c r="R62" s="74"/>
      <c r="S62" s="28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</row>
    <row r="63" spans="1:132" s="9" customFormat="1" x14ac:dyDescent="0.25">
      <c r="B63" s="33"/>
      <c r="G63" s="17"/>
      <c r="O63" s="11"/>
      <c r="P63" s="11"/>
      <c r="Q63" s="11"/>
      <c r="R63" s="17"/>
      <c r="S63" s="11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</row>
    <row r="64" spans="1:132" s="82" customFormat="1" x14ac:dyDescent="0.25">
      <c r="A64" s="252" t="s">
        <v>158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4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</row>
    <row r="65" spans="1:132" s="82" customFormat="1" x14ac:dyDescent="0.25">
      <c r="A65" s="277" t="s">
        <v>150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9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</row>
    <row r="66" spans="1:132" s="82" customFormat="1" ht="24" x14ac:dyDescent="0.25">
      <c r="A66" s="201" t="s">
        <v>391</v>
      </c>
      <c r="B66" s="84">
        <v>2</v>
      </c>
      <c r="C66" s="201" t="s">
        <v>354</v>
      </c>
      <c r="D66" s="201" t="s">
        <v>135</v>
      </c>
      <c r="E66" s="201" t="s">
        <v>159</v>
      </c>
      <c r="F66" s="201" t="s">
        <v>122</v>
      </c>
      <c r="G66" s="201" t="s">
        <v>156</v>
      </c>
      <c r="H66" s="86">
        <v>12</v>
      </c>
      <c r="I66" s="86">
        <v>0</v>
      </c>
      <c r="J66" s="86">
        <v>8</v>
      </c>
      <c r="K66" s="86">
        <v>0</v>
      </c>
      <c r="L66" s="86">
        <v>0</v>
      </c>
      <c r="M66" s="86">
        <v>0</v>
      </c>
      <c r="N66" s="86">
        <v>5</v>
      </c>
      <c r="O66" s="86" t="s">
        <v>18</v>
      </c>
      <c r="P66" s="86" t="s">
        <v>22</v>
      </c>
      <c r="Q66" s="86" t="s">
        <v>142</v>
      </c>
      <c r="R66" s="86" t="s">
        <v>262</v>
      </c>
      <c r="S66" s="86" t="s">
        <v>262</v>
      </c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</row>
    <row r="67" spans="1:132" s="82" customFormat="1" ht="24" x14ac:dyDescent="0.25">
      <c r="A67" s="201" t="s">
        <v>391</v>
      </c>
      <c r="B67" s="84">
        <v>2</v>
      </c>
      <c r="C67" s="201" t="s">
        <v>353</v>
      </c>
      <c r="D67" s="201" t="s">
        <v>136</v>
      </c>
      <c r="E67" s="201" t="s">
        <v>160</v>
      </c>
      <c r="F67" s="201" t="s">
        <v>145</v>
      </c>
      <c r="G67" s="201" t="s">
        <v>161</v>
      </c>
      <c r="H67" s="86">
        <v>12</v>
      </c>
      <c r="I67" s="86">
        <v>0</v>
      </c>
      <c r="J67" s="86">
        <v>8</v>
      </c>
      <c r="K67" s="86">
        <v>0</v>
      </c>
      <c r="L67" s="86">
        <v>0</v>
      </c>
      <c r="M67" s="86">
        <v>0</v>
      </c>
      <c r="N67" s="86">
        <v>5</v>
      </c>
      <c r="O67" s="86" t="s">
        <v>18</v>
      </c>
      <c r="P67" s="86" t="s">
        <v>22</v>
      </c>
      <c r="Q67" s="86" t="s">
        <v>142</v>
      </c>
      <c r="R67" s="86" t="s">
        <v>262</v>
      </c>
      <c r="S67" s="86" t="s">
        <v>262</v>
      </c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</row>
    <row r="68" spans="1:132" s="82" customFormat="1" ht="24" x14ac:dyDescent="0.25">
      <c r="A68" s="201" t="s">
        <v>391</v>
      </c>
      <c r="B68" s="84">
        <v>3</v>
      </c>
      <c r="C68" s="201" t="s">
        <v>355</v>
      </c>
      <c r="D68" s="201" t="s">
        <v>137</v>
      </c>
      <c r="E68" s="201" t="s">
        <v>162</v>
      </c>
      <c r="F68" s="201" t="s">
        <v>122</v>
      </c>
      <c r="G68" s="201" t="s">
        <v>156</v>
      </c>
      <c r="H68" s="86">
        <v>8</v>
      </c>
      <c r="I68" s="86">
        <v>0</v>
      </c>
      <c r="J68" s="86">
        <v>4</v>
      </c>
      <c r="K68" s="86">
        <v>0</v>
      </c>
      <c r="L68" s="86">
        <v>0</v>
      </c>
      <c r="M68" s="86">
        <v>0</v>
      </c>
      <c r="N68" s="86">
        <v>3</v>
      </c>
      <c r="O68" s="86" t="s">
        <v>397</v>
      </c>
      <c r="P68" s="86" t="s">
        <v>22</v>
      </c>
      <c r="Q68" s="86" t="s">
        <v>142</v>
      </c>
      <c r="R68" s="86" t="s">
        <v>262</v>
      </c>
      <c r="S68" s="86" t="s">
        <v>262</v>
      </c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</row>
    <row r="69" spans="1:132" s="82" customFormat="1" ht="24" x14ac:dyDescent="0.25">
      <c r="A69" s="201" t="s">
        <v>391</v>
      </c>
      <c r="B69" s="84">
        <v>3</v>
      </c>
      <c r="C69" s="201" t="s">
        <v>356</v>
      </c>
      <c r="D69" s="201" t="s">
        <v>138</v>
      </c>
      <c r="E69" s="201" t="s">
        <v>163</v>
      </c>
      <c r="F69" s="201" t="s">
        <v>143</v>
      </c>
      <c r="G69" s="201" t="s">
        <v>157</v>
      </c>
      <c r="H69" s="86">
        <v>8</v>
      </c>
      <c r="I69" s="86">
        <v>4</v>
      </c>
      <c r="J69" s="86">
        <v>0</v>
      </c>
      <c r="K69" s="86">
        <v>0</v>
      </c>
      <c r="L69" s="86">
        <v>0</v>
      </c>
      <c r="M69" s="86">
        <v>0</v>
      </c>
      <c r="N69" s="86">
        <v>3</v>
      </c>
      <c r="O69" s="86" t="s">
        <v>18</v>
      </c>
      <c r="P69" s="86" t="s">
        <v>22</v>
      </c>
      <c r="Q69" s="86" t="s">
        <v>142</v>
      </c>
      <c r="R69" s="86" t="s">
        <v>262</v>
      </c>
      <c r="S69" s="86" t="s">
        <v>262</v>
      </c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</row>
    <row r="70" spans="1:132" s="82" customFormat="1" ht="24" x14ac:dyDescent="0.25">
      <c r="A70" s="201" t="s">
        <v>391</v>
      </c>
      <c r="B70" s="84">
        <v>3</v>
      </c>
      <c r="C70" s="201" t="s">
        <v>357</v>
      </c>
      <c r="D70" s="201" t="s">
        <v>139</v>
      </c>
      <c r="E70" s="201" t="s">
        <v>164</v>
      </c>
      <c r="F70" s="201" t="s">
        <v>122</v>
      </c>
      <c r="G70" s="201" t="s">
        <v>156</v>
      </c>
      <c r="H70" s="86">
        <v>4</v>
      </c>
      <c r="I70" s="86">
        <v>8</v>
      </c>
      <c r="J70" s="86">
        <v>0</v>
      </c>
      <c r="K70" s="86">
        <v>0</v>
      </c>
      <c r="L70" s="86">
        <v>0</v>
      </c>
      <c r="M70" s="86">
        <v>0</v>
      </c>
      <c r="N70" s="86">
        <v>3</v>
      </c>
      <c r="O70" s="86" t="s">
        <v>18</v>
      </c>
      <c r="P70" s="86" t="s">
        <v>22</v>
      </c>
      <c r="Q70" s="86" t="s">
        <v>142</v>
      </c>
      <c r="R70" s="86" t="s">
        <v>262</v>
      </c>
      <c r="S70" s="86" t="s">
        <v>262</v>
      </c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</row>
    <row r="71" spans="1:132" s="82" customFormat="1" ht="24" x14ac:dyDescent="0.25">
      <c r="A71" s="201" t="s">
        <v>391</v>
      </c>
      <c r="B71" s="84">
        <v>4</v>
      </c>
      <c r="C71" s="201" t="s">
        <v>359</v>
      </c>
      <c r="D71" s="201" t="s">
        <v>118</v>
      </c>
      <c r="E71" s="201" t="s">
        <v>165</v>
      </c>
      <c r="F71" s="201" t="s">
        <v>144</v>
      </c>
      <c r="G71" s="201" t="s">
        <v>166</v>
      </c>
      <c r="H71" s="86">
        <v>8</v>
      </c>
      <c r="I71" s="86">
        <v>4</v>
      </c>
      <c r="J71" s="86">
        <v>0</v>
      </c>
      <c r="K71" s="86">
        <v>0</v>
      </c>
      <c r="L71" s="86">
        <v>0</v>
      </c>
      <c r="M71" s="86">
        <v>0</v>
      </c>
      <c r="N71" s="86">
        <v>3</v>
      </c>
      <c r="O71" s="86" t="s">
        <v>397</v>
      </c>
      <c r="P71" s="86" t="s">
        <v>22</v>
      </c>
      <c r="Q71" s="86" t="s">
        <v>142</v>
      </c>
      <c r="R71" s="86" t="s">
        <v>262</v>
      </c>
      <c r="S71" s="86" t="s">
        <v>262</v>
      </c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</row>
    <row r="72" spans="1:132" s="82" customFormat="1" ht="24" x14ac:dyDescent="0.25">
      <c r="A72" s="201" t="s">
        <v>391</v>
      </c>
      <c r="B72" s="84">
        <v>4</v>
      </c>
      <c r="C72" s="201" t="s">
        <v>358</v>
      </c>
      <c r="D72" s="201" t="s">
        <v>140</v>
      </c>
      <c r="E72" s="201" t="s">
        <v>167</v>
      </c>
      <c r="F72" s="201" t="s">
        <v>141</v>
      </c>
      <c r="G72" s="201" t="s">
        <v>168</v>
      </c>
      <c r="H72" s="86">
        <v>8</v>
      </c>
      <c r="I72" s="86">
        <v>4</v>
      </c>
      <c r="J72" s="86">
        <v>0</v>
      </c>
      <c r="K72" s="86">
        <v>0</v>
      </c>
      <c r="L72" s="86">
        <v>0</v>
      </c>
      <c r="M72" s="86">
        <v>0</v>
      </c>
      <c r="N72" s="86">
        <v>3</v>
      </c>
      <c r="O72" s="86" t="s">
        <v>397</v>
      </c>
      <c r="P72" s="86" t="s">
        <v>22</v>
      </c>
      <c r="Q72" s="86" t="s">
        <v>142</v>
      </c>
      <c r="R72" s="86" t="s">
        <v>262</v>
      </c>
      <c r="S72" s="86" t="s">
        <v>262</v>
      </c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</row>
    <row r="73" spans="1:132" s="82" customFormat="1" x14ac:dyDescent="0.25">
      <c r="A73" s="263" t="s">
        <v>20</v>
      </c>
      <c r="B73" s="264"/>
      <c r="C73" s="264"/>
      <c r="D73" s="264"/>
      <c r="E73" s="264"/>
      <c r="F73" s="264"/>
      <c r="G73" s="265"/>
      <c r="H73" s="28">
        <f t="shared" ref="H73:N73" si="7">SUM(H66:H72)</f>
        <v>60</v>
      </c>
      <c r="I73" s="28">
        <f t="shared" si="7"/>
        <v>20</v>
      </c>
      <c r="J73" s="28">
        <f t="shared" si="7"/>
        <v>20</v>
      </c>
      <c r="K73" s="28">
        <f t="shared" si="7"/>
        <v>0</v>
      </c>
      <c r="L73" s="28">
        <f t="shared" si="7"/>
        <v>0</v>
      </c>
      <c r="M73" s="28">
        <f t="shared" si="7"/>
        <v>0</v>
      </c>
      <c r="N73" s="28">
        <f t="shared" si="7"/>
        <v>25</v>
      </c>
      <c r="O73" s="28"/>
      <c r="P73" s="28"/>
      <c r="Q73" s="28"/>
      <c r="R73" s="83"/>
      <c r="S73" s="28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</row>
    <row r="74" spans="1:132" s="9" customFormat="1" x14ac:dyDescent="0.25">
      <c r="B74" s="33"/>
      <c r="G74" s="17"/>
      <c r="O74" s="11"/>
      <c r="P74" s="11"/>
      <c r="Q74" s="11"/>
      <c r="R74" s="17"/>
      <c r="S74" s="11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</row>
    <row r="75" spans="1:132" s="82" customFormat="1" x14ac:dyDescent="0.25">
      <c r="A75" s="252" t="s">
        <v>120</v>
      </c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4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</row>
    <row r="76" spans="1:132" s="82" customFormat="1" x14ac:dyDescent="0.25">
      <c r="A76" s="277" t="s">
        <v>229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9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</row>
    <row r="77" spans="1:132" s="82" customFormat="1" ht="24" x14ac:dyDescent="0.25">
      <c r="A77" s="201" t="s">
        <v>396</v>
      </c>
      <c r="B77" s="84">
        <v>2</v>
      </c>
      <c r="C77" s="201" t="s">
        <v>342</v>
      </c>
      <c r="D77" s="201" t="s">
        <v>115</v>
      </c>
      <c r="E77" s="201" t="s">
        <v>221</v>
      </c>
      <c r="F77" s="201" t="s">
        <v>151</v>
      </c>
      <c r="G77" s="86" t="s">
        <v>210</v>
      </c>
      <c r="H77" s="86">
        <v>8</v>
      </c>
      <c r="I77" s="86">
        <v>0</v>
      </c>
      <c r="J77" s="86">
        <v>4</v>
      </c>
      <c r="K77" s="86">
        <v>0</v>
      </c>
      <c r="L77" s="86">
        <v>0</v>
      </c>
      <c r="M77" s="86">
        <v>0</v>
      </c>
      <c r="N77" s="86">
        <v>4</v>
      </c>
      <c r="O77" s="86" t="s">
        <v>18</v>
      </c>
      <c r="P77" s="86" t="s">
        <v>22</v>
      </c>
      <c r="Q77" s="86" t="s">
        <v>142</v>
      </c>
      <c r="R77" s="86" t="s">
        <v>262</v>
      </c>
      <c r="S77" s="86" t="s">
        <v>262</v>
      </c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</row>
    <row r="78" spans="1:132" s="82" customFormat="1" ht="24" x14ac:dyDescent="0.25">
      <c r="A78" s="201" t="s">
        <v>396</v>
      </c>
      <c r="B78" s="84">
        <v>2</v>
      </c>
      <c r="C78" s="201" t="s">
        <v>341</v>
      </c>
      <c r="D78" s="201" t="s">
        <v>116</v>
      </c>
      <c r="E78" s="201" t="s">
        <v>222</v>
      </c>
      <c r="F78" s="201" t="s">
        <v>152</v>
      </c>
      <c r="G78" s="86" t="s">
        <v>211</v>
      </c>
      <c r="H78" s="86">
        <v>4</v>
      </c>
      <c r="I78" s="86">
        <v>0</v>
      </c>
      <c r="J78" s="86">
        <v>4</v>
      </c>
      <c r="K78" s="86">
        <v>0</v>
      </c>
      <c r="L78" s="86">
        <v>0</v>
      </c>
      <c r="M78" s="86">
        <v>0</v>
      </c>
      <c r="N78" s="86">
        <v>3</v>
      </c>
      <c r="O78" s="86" t="s">
        <v>18</v>
      </c>
      <c r="P78" s="86" t="s">
        <v>22</v>
      </c>
      <c r="Q78" s="86" t="s">
        <v>142</v>
      </c>
      <c r="R78" s="86" t="s">
        <v>262</v>
      </c>
      <c r="S78" s="86" t="s">
        <v>262</v>
      </c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</row>
    <row r="79" spans="1:132" s="82" customFormat="1" ht="48" x14ac:dyDescent="0.25">
      <c r="A79" s="201" t="s">
        <v>396</v>
      </c>
      <c r="B79" s="84">
        <v>3</v>
      </c>
      <c r="C79" s="201" t="s">
        <v>343</v>
      </c>
      <c r="D79" s="201" t="s">
        <v>106</v>
      </c>
      <c r="E79" s="201" t="s">
        <v>209</v>
      </c>
      <c r="F79" s="201" t="s">
        <v>178</v>
      </c>
      <c r="G79" s="86" t="s">
        <v>183</v>
      </c>
      <c r="H79" s="86">
        <v>4</v>
      </c>
      <c r="I79" s="86">
        <v>4</v>
      </c>
      <c r="J79" s="86">
        <v>4</v>
      </c>
      <c r="K79" s="86">
        <v>0</v>
      </c>
      <c r="L79" s="86">
        <v>0</v>
      </c>
      <c r="M79" s="86">
        <v>0</v>
      </c>
      <c r="N79" s="86">
        <v>3</v>
      </c>
      <c r="O79" s="86" t="s">
        <v>397</v>
      </c>
      <c r="P79" s="86" t="s">
        <v>22</v>
      </c>
      <c r="Q79" s="86" t="s">
        <v>142</v>
      </c>
      <c r="R79" s="86" t="s">
        <v>262</v>
      </c>
      <c r="S79" s="86" t="s">
        <v>262</v>
      </c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</row>
    <row r="80" spans="1:132" s="82" customFormat="1" ht="24" x14ac:dyDescent="0.25">
      <c r="A80" s="201" t="s">
        <v>396</v>
      </c>
      <c r="B80" s="84">
        <v>3</v>
      </c>
      <c r="C80" s="201" t="s">
        <v>345</v>
      </c>
      <c r="D80" s="201" t="s">
        <v>253</v>
      </c>
      <c r="E80" s="201" t="s">
        <v>220</v>
      </c>
      <c r="F80" s="201" t="s">
        <v>125</v>
      </c>
      <c r="G80" s="86" t="s">
        <v>255</v>
      </c>
      <c r="H80" s="86">
        <v>8</v>
      </c>
      <c r="I80" s="86">
        <v>4</v>
      </c>
      <c r="J80" s="86">
        <v>0</v>
      </c>
      <c r="K80" s="86">
        <v>0</v>
      </c>
      <c r="L80" s="86">
        <v>0</v>
      </c>
      <c r="M80" s="86">
        <v>0</v>
      </c>
      <c r="N80" s="86">
        <v>4</v>
      </c>
      <c r="O80" s="86" t="s">
        <v>397</v>
      </c>
      <c r="P80" s="86" t="s">
        <v>22</v>
      </c>
      <c r="Q80" s="86" t="s">
        <v>142</v>
      </c>
      <c r="R80" s="86" t="s">
        <v>262</v>
      </c>
      <c r="S80" s="86" t="s">
        <v>262</v>
      </c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</row>
    <row r="81" spans="1:132" s="82" customFormat="1" ht="24" x14ac:dyDescent="0.25">
      <c r="A81" s="201" t="s">
        <v>396</v>
      </c>
      <c r="B81" s="84">
        <v>3</v>
      </c>
      <c r="C81" s="201" t="s">
        <v>344</v>
      </c>
      <c r="D81" s="201" t="s">
        <v>118</v>
      </c>
      <c r="E81" s="201" t="s">
        <v>165</v>
      </c>
      <c r="F81" s="201" t="s">
        <v>152</v>
      </c>
      <c r="G81" s="86" t="s">
        <v>211</v>
      </c>
      <c r="H81" s="86">
        <v>0</v>
      </c>
      <c r="I81" s="86">
        <v>16</v>
      </c>
      <c r="J81" s="86">
        <v>0</v>
      </c>
      <c r="K81" s="86">
        <v>0</v>
      </c>
      <c r="L81" s="86">
        <v>0</v>
      </c>
      <c r="M81" s="86">
        <v>0</v>
      </c>
      <c r="N81" s="86">
        <v>3</v>
      </c>
      <c r="O81" s="86" t="s">
        <v>397</v>
      </c>
      <c r="P81" s="86" t="s">
        <v>22</v>
      </c>
      <c r="Q81" s="86" t="s">
        <v>142</v>
      </c>
      <c r="R81" s="86" t="s">
        <v>262</v>
      </c>
      <c r="S81" s="86" t="s">
        <v>262</v>
      </c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</row>
    <row r="82" spans="1:132" s="82" customFormat="1" ht="24" x14ac:dyDescent="0.25">
      <c r="A82" s="201" t="s">
        <v>396</v>
      </c>
      <c r="B82" s="84">
        <v>4</v>
      </c>
      <c r="C82" s="201" t="s">
        <v>346</v>
      </c>
      <c r="D82" s="201" t="s">
        <v>117</v>
      </c>
      <c r="E82" s="201" t="s">
        <v>256</v>
      </c>
      <c r="F82" s="201" t="s">
        <v>149</v>
      </c>
      <c r="G82" s="86" t="s">
        <v>190</v>
      </c>
      <c r="H82" s="86">
        <v>4</v>
      </c>
      <c r="I82" s="86">
        <v>0</v>
      </c>
      <c r="J82" s="86">
        <v>8</v>
      </c>
      <c r="K82" s="86">
        <v>0</v>
      </c>
      <c r="L82" s="86">
        <v>0</v>
      </c>
      <c r="M82" s="86">
        <v>0</v>
      </c>
      <c r="N82" s="86">
        <v>4</v>
      </c>
      <c r="O82" s="86" t="s">
        <v>397</v>
      </c>
      <c r="P82" s="86" t="s">
        <v>22</v>
      </c>
      <c r="Q82" s="86" t="s">
        <v>142</v>
      </c>
      <c r="R82" s="86" t="s">
        <v>262</v>
      </c>
      <c r="S82" s="86" t="s">
        <v>262</v>
      </c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</row>
    <row r="83" spans="1:132" s="82" customFormat="1" ht="24" x14ac:dyDescent="0.25">
      <c r="A83" s="201" t="s">
        <v>396</v>
      </c>
      <c r="B83" s="84">
        <v>4</v>
      </c>
      <c r="C83" s="201" t="s">
        <v>347</v>
      </c>
      <c r="D83" s="201" t="s">
        <v>119</v>
      </c>
      <c r="E83" s="201" t="s">
        <v>223</v>
      </c>
      <c r="F83" s="201" t="s">
        <v>153</v>
      </c>
      <c r="G83" s="86" t="s">
        <v>202</v>
      </c>
      <c r="H83" s="86">
        <v>4</v>
      </c>
      <c r="I83" s="86">
        <v>4</v>
      </c>
      <c r="J83" s="86">
        <v>4</v>
      </c>
      <c r="K83" s="86">
        <v>0</v>
      </c>
      <c r="L83" s="86">
        <v>0</v>
      </c>
      <c r="M83" s="86">
        <v>0</v>
      </c>
      <c r="N83" s="86">
        <v>4</v>
      </c>
      <c r="O83" s="86" t="s">
        <v>397</v>
      </c>
      <c r="P83" s="86" t="s">
        <v>22</v>
      </c>
      <c r="Q83" s="86" t="s">
        <v>142</v>
      </c>
      <c r="R83" s="86" t="s">
        <v>262</v>
      </c>
      <c r="S83" s="86" t="s">
        <v>262</v>
      </c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</row>
    <row r="84" spans="1:132" s="82" customFormat="1" x14ac:dyDescent="0.25">
      <c r="A84" s="263" t="s">
        <v>20</v>
      </c>
      <c r="B84" s="264"/>
      <c r="C84" s="264"/>
      <c r="D84" s="264"/>
      <c r="E84" s="264"/>
      <c r="F84" s="264"/>
      <c r="G84" s="265"/>
      <c r="H84" s="28">
        <f t="shared" ref="H84:N84" si="8">SUM(H77:H83)</f>
        <v>32</v>
      </c>
      <c r="I84" s="28">
        <f t="shared" si="8"/>
        <v>28</v>
      </c>
      <c r="J84" s="28">
        <f t="shared" si="8"/>
        <v>24</v>
      </c>
      <c r="K84" s="28">
        <f t="shared" si="8"/>
        <v>0</v>
      </c>
      <c r="L84" s="28">
        <f t="shared" si="8"/>
        <v>0</v>
      </c>
      <c r="M84" s="28">
        <f t="shared" si="8"/>
        <v>0</v>
      </c>
      <c r="N84" s="28">
        <f t="shared" si="8"/>
        <v>25</v>
      </c>
      <c r="O84" s="28"/>
      <c r="P84" s="28"/>
      <c r="Q84" s="28"/>
      <c r="R84" s="83"/>
      <c r="S84" s="28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</row>
    <row r="85" spans="1:132" s="8" customFormat="1" ht="13.5" x14ac:dyDescent="0.25">
      <c r="A85" s="72"/>
      <c r="B85" s="35"/>
      <c r="D85" s="36"/>
      <c r="E85" s="36"/>
      <c r="F85" s="37"/>
      <c r="G85" s="37"/>
      <c r="H85" s="38"/>
      <c r="I85" s="38"/>
      <c r="J85" s="38"/>
      <c r="K85" s="38"/>
      <c r="L85" s="38"/>
      <c r="M85" s="38"/>
      <c r="N85" s="39"/>
      <c r="O85" s="40"/>
      <c r="P85" s="40"/>
      <c r="Q85" s="40"/>
      <c r="R85" s="37"/>
      <c r="S85" s="62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</row>
    <row r="86" spans="1:132" x14ac:dyDescent="0.2">
      <c r="A86" s="118" t="str">
        <f>IF(Nappali!A86="","",Nappali!A86)</f>
        <v>A mobilitási ablak lazán definiált:</v>
      </c>
      <c r="B86" s="98"/>
      <c r="C86" s="98"/>
      <c r="D86" s="102"/>
    </row>
    <row r="87" spans="1:132" ht="14.25" customHeight="1" x14ac:dyDescent="0.2">
      <c r="A87" s="118" t="str">
        <f>IF(Nappali!A87="","",Nappali!A87)</f>
        <v>15 kredit értékben kiváltható a Diplomadolgozat készítés 1.</v>
      </c>
      <c r="B87" s="98"/>
      <c r="C87" s="98"/>
      <c r="D87" s="102"/>
    </row>
    <row r="88" spans="1:132" x14ac:dyDescent="0.2">
      <c r="A88" s="118" t="str">
        <f>IF(Nappali!A88="","",Nappali!A88)</f>
        <v>3 kredit értékben "C" típusú szabadon választott tantárgy(ak)</v>
      </c>
      <c r="B88" s="98"/>
      <c r="C88" s="98"/>
      <c r="D88" s="102"/>
    </row>
    <row r="89" spans="1:132" x14ac:dyDescent="0.2">
      <c r="A89" s="213"/>
      <c r="B89" s="98"/>
      <c r="C89" s="98"/>
      <c r="D89" s="102"/>
    </row>
    <row r="90" spans="1:132" x14ac:dyDescent="0.2">
      <c r="A90" s="98"/>
      <c r="B90" s="98"/>
      <c r="C90" s="98"/>
      <c r="D90" s="102"/>
    </row>
    <row r="91" spans="1:132" x14ac:dyDescent="0.2">
      <c r="A91" s="93"/>
      <c r="B91" s="101"/>
      <c r="C91" s="101"/>
      <c r="D91" s="102"/>
    </row>
    <row r="92" spans="1:132" x14ac:dyDescent="0.2">
      <c r="A92" s="93"/>
      <c r="B92" s="101"/>
      <c r="C92" s="101"/>
      <c r="D92" s="102"/>
    </row>
  </sheetData>
  <sheetProtection algorithmName="SHA-512" hashValue="Nn8hqEnyc30xbsuWW/jZ6rcrcCI6PDP1nKKrYzyThDwZ43PeYnkAgef8VqC3FJ8Yu7V4LwbyOPj08Fwf3w4CxA==" saltValue="reMoj28uY3NPFT1moPaflQ==" spinCount="100000" sheet="1" objects="1" scenarios="1" selectLockedCells="1" selectUnlockedCells="1"/>
  <mergeCells count="21">
    <mergeCell ref="A37:G37"/>
    <mergeCell ref="A43:S43"/>
    <mergeCell ref="A51:G51"/>
    <mergeCell ref="A53:S53"/>
    <mergeCell ref="A54:S54"/>
    <mergeCell ref="A41:S41"/>
    <mergeCell ref="A42:V42"/>
    <mergeCell ref="H2:I2"/>
    <mergeCell ref="A36:G36"/>
    <mergeCell ref="A14:G14"/>
    <mergeCell ref="A22:G22"/>
    <mergeCell ref="A29:G29"/>
    <mergeCell ref="H6:M6"/>
    <mergeCell ref="H5:M5"/>
    <mergeCell ref="A84:G84"/>
    <mergeCell ref="A76:S76"/>
    <mergeCell ref="A62:G62"/>
    <mergeCell ref="A64:S64"/>
    <mergeCell ref="A65:S65"/>
    <mergeCell ref="A73:G73"/>
    <mergeCell ref="A75:S7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&amp;C&amp;10&amp;P</oddFooter>
  </headerFooter>
  <rowBreaks count="2" manualBreakCount="2">
    <brk id="40" max="22" man="1"/>
    <brk id="74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5AE99-41AD-4867-9BCE-C1D1EC7B0688}">
  <dimension ref="A1:F34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109.140625" style="234" customWidth="1"/>
    <col min="2" max="2" width="24.7109375" style="234" customWidth="1"/>
    <col min="3" max="16384" width="9.140625" style="227"/>
  </cols>
  <sheetData>
    <row r="1" spans="1:6" x14ac:dyDescent="0.2">
      <c r="A1" s="224" t="s">
        <v>77</v>
      </c>
      <c r="B1" s="225" t="s">
        <v>78</v>
      </c>
      <c r="C1" s="226"/>
      <c r="D1" s="226"/>
      <c r="E1" s="226"/>
      <c r="F1" s="226"/>
    </row>
    <row r="2" spans="1:6" x14ac:dyDescent="0.2">
      <c r="A2" s="228" t="s">
        <v>360</v>
      </c>
      <c r="B2" s="229" t="s">
        <v>37</v>
      </c>
      <c r="C2" s="226"/>
      <c r="D2" s="226"/>
      <c r="E2" s="226"/>
      <c r="F2" s="226"/>
    </row>
    <row r="3" spans="1:6" x14ac:dyDescent="0.2">
      <c r="A3" s="228"/>
      <c r="B3" s="229"/>
      <c r="C3" s="226"/>
      <c r="D3" s="226"/>
      <c r="E3" s="226"/>
      <c r="F3" s="226"/>
    </row>
    <row r="4" spans="1:6" x14ac:dyDescent="0.2">
      <c r="A4" s="224" t="s">
        <v>60</v>
      </c>
      <c r="B4" s="230"/>
      <c r="C4" s="226"/>
      <c r="D4" s="226"/>
      <c r="E4" s="226"/>
      <c r="F4" s="226"/>
    </row>
    <row r="5" spans="1:6" x14ac:dyDescent="0.2">
      <c r="A5" s="228" t="s">
        <v>361</v>
      </c>
      <c r="B5" s="229" t="s">
        <v>38</v>
      </c>
      <c r="C5" s="226"/>
      <c r="D5" s="226"/>
      <c r="E5" s="226"/>
      <c r="F5" s="226"/>
    </row>
    <row r="6" spans="1:6" x14ac:dyDescent="0.2">
      <c r="A6" s="228" t="s">
        <v>362</v>
      </c>
      <c r="B6" s="229" t="s">
        <v>39</v>
      </c>
      <c r="C6" s="226"/>
      <c r="D6" s="226"/>
      <c r="E6" s="226"/>
      <c r="F6" s="226"/>
    </row>
    <row r="7" spans="1:6" x14ac:dyDescent="0.2">
      <c r="A7" s="228" t="s">
        <v>363</v>
      </c>
      <c r="B7" s="229" t="s">
        <v>80</v>
      </c>
      <c r="C7" s="226"/>
      <c r="D7" s="226"/>
      <c r="E7" s="226"/>
      <c r="F7" s="226"/>
    </row>
    <row r="8" spans="1:6" x14ac:dyDescent="0.2">
      <c r="A8" s="231" t="s">
        <v>364</v>
      </c>
      <c r="B8" s="229" t="s">
        <v>84</v>
      </c>
      <c r="C8" s="232"/>
      <c r="D8" s="226"/>
      <c r="E8" s="226"/>
      <c r="F8" s="226"/>
    </row>
    <row r="9" spans="1:6" x14ac:dyDescent="0.2">
      <c r="A9" s="231" t="s">
        <v>365</v>
      </c>
      <c r="B9" s="229" t="s">
        <v>79</v>
      </c>
      <c r="C9" s="226"/>
      <c r="D9" s="226"/>
      <c r="E9" s="226"/>
      <c r="F9" s="226"/>
    </row>
    <row r="10" spans="1:6" x14ac:dyDescent="0.2">
      <c r="A10" s="231" t="s">
        <v>87</v>
      </c>
      <c r="B10" s="229" t="s">
        <v>81</v>
      </c>
      <c r="C10" s="226"/>
      <c r="D10" s="226"/>
      <c r="E10" s="226"/>
      <c r="F10" s="226"/>
    </row>
    <row r="11" spans="1:6" x14ac:dyDescent="0.2">
      <c r="A11" s="228"/>
      <c r="B11" s="229"/>
      <c r="C11" s="226"/>
      <c r="D11" s="226"/>
      <c r="E11" s="226"/>
      <c r="F11" s="226"/>
    </row>
    <row r="12" spans="1:6" x14ac:dyDescent="0.2">
      <c r="A12" s="228" t="s">
        <v>85</v>
      </c>
      <c r="B12" s="229"/>
      <c r="C12" s="226"/>
      <c r="D12" s="226"/>
      <c r="E12" s="226"/>
      <c r="F12" s="226"/>
    </row>
    <row r="13" spans="1:6" x14ac:dyDescent="0.2">
      <c r="A13" s="228"/>
      <c r="B13" s="229"/>
      <c r="C13" s="226"/>
      <c r="D13" s="226"/>
      <c r="E13" s="226"/>
      <c r="F13" s="226"/>
    </row>
    <row r="14" spans="1:6" x14ac:dyDescent="0.2">
      <c r="A14" s="224" t="s">
        <v>61</v>
      </c>
      <c r="B14" s="230"/>
      <c r="C14" s="226"/>
      <c r="D14" s="226"/>
      <c r="E14" s="226"/>
      <c r="F14" s="226"/>
    </row>
    <row r="15" spans="1:6" x14ac:dyDescent="0.2">
      <c r="A15" s="228" t="s">
        <v>366</v>
      </c>
      <c r="B15" s="229"/>
      <c r="C15" s="226"/>
      <c r="D15" s="226"/>
      <c r="E15" s="226"/>
      <c r="F15" s="226"/>
    </row>
    <row r="16" spans="1:6" x14ac:dyDescent="0.2">
      <c r="A16" s="233" t="s">
        <v>367</v>
      </c>
      <c r="B16" s="229" t="s">
        <v>66</v>
      </c>
      <c r="C16" s="226"/>
      <c r="D16" s="226"/>
      <c r="E16" s="226"/>
      <c r="F16" s="226"/>
    </row>
    <row r="17" spans="1:6" x14ac:dyDescent="0.2">
      <c r="A17" s="233" t="s">
        <v>368</v>
      </c>
      <c r="B17" s="229" t="s">
        <v>67</v>
      </c>
      <c r="C17" s="226"/>
      <c r="D17" s="226"/>
      <c r="E17" s="226"/>
      <c r="F17" s="226"/>
    </row>
    <row r="18" spans="1:6" x14ac:dyDescent="0.2">
      <c r="A18" s="231" t="s">
        <v>369</v>
      </c>
      <c r="B18" s="229" t="s">
        <v>68</v>
      </c>
      <c r="C18" s="232"/>
      <c r="D18" s="226"/>
      <c r="E18" s="226"/>
      <c r="F18" s="226"/>
    </row>
    <row r="19" spans="1:6" x14ac:dyDescent="0.2">
      <c r="A19" s="233" t="s">
        <v>370</v>
      </c>
      <c r="B19" s="229" t="s">
        <v>69</v>
      </c>
      <c r="C19" s="232"/>
      <c r="D19" s="226"/>
      <c r="E19" s="226"/>
      <c r="F19" s="226"/>
    </row>
    <row r="20" spans="1:6" x14ac:dyDescent="0.2">
      <c r="A20" s="233" t="s">
        <v>371</v>
      </c>
      <c r="B20" s="229" t="s">
        <v>70</v>
      </c>
      <c r="C20" s="226"/>
      <c r="D20" s="226"/>
      <c r="E20" s="226"/>
      <c r="F20" s="226"/>
    </row>
    <row r="21" spans="1:6" x14ac:dyDescent="0.2">
      <c r="A21" s="231" t="s">
        <v>372</v>
      </c>
      <c r="B21" s="229" t="s">
        <v>71</v>
      </c>
      <c r="C21" s="232"/>
      <c r="D21" s="226"/>
      <c r="E21" s="226"/>
      <c r="F21" s="226"/>
    </row>
    <row r="22" spans="1:6" x14ac:dyDescent="0.2">
      <c r="A22" s="233" t="s">
        <v>373</v>
      </c>
      <c r="B22" s="229" t="s">
        <v>72</v>
      </c>
      <c r="C22" s="232"/>
      <c r="D22" s="226"/>
      <c r="E22" s="226"/>
      <c r="F22" s="226"/>
    </row>
    <row r="23" spans="1:6" x14ac:dyDescent="0.2">
      <c r="A23" s="233" t="s">
        <v>374</v>
      </c>
      <c r="B23" s="229" t="s">
        <v>73</v>
      </c>
      <c r="C23" s="226"/>
      <c r="D23" s="226"/>
      <c r="E23" s="226"/>
      <c r="F23" s="226"/>
    </row>
    <row r="24" spans="1:6" x14ac:dyDescent="0.2">
      <c r="A24" s="233" t="s">
        <v>375</v>
      </c>
      <c r="B24" s="229" t="s">
        <v>74</v>
      </c>
      <c r="C24" s="226"/>
      <c r="D24" s="226"/>
      <c r="E24" s="226"/>
      <c r="F24" s="226"/>
    </row>
    <row r="25" spans="1:6" x14ac:dyDescent="0.2">
      <c r="A25" s="228"/>
      <c r="B25" s="229"/>
      <c r="C25" s="226"/>
      <c r="D25" s="226"/>
      <c r="E25" s="226"/>
      <c r="F25" s="226"/>
    </row>
    <row r="26" spans="1:6" x14ac:dyDescent="0.2">
      <c r="A26" s="224" t="s">
        <v>62</v>
      </c>
      <c r="B26" s="225"/>
      <c r="C26" s="226"/>
      <c r="D26" s="226"/>
      <c r="E26" s="226"/>
      <c r="F26" s="226"/>
    </row>
    <row r="27" spans="1:6" x14ac:dyDescent="0.2">
      <c r="A27" s="228" t="s">
        <v>376</v>
      </c>
      <c r="B27" s="229"/>
      <c r="C27" s="226"/>
      <c r="D27" s="226"/>
      <c r="E27" s="226"/>
      <c r="F27" s="226"/>
    </row>
    <row r="28" spans="1:6" x14ac:dyDescent="0.2">
      <c r="A28" s="233" t="s">
        <v>377</v>
      </c>
      <c r="B28" s="229" t="s">
        <v>49</v>
      </c>
      <c r="C28" s="226"/>
      <c r="D28" s="226"/>
      <c r="E28" s="226"/>
      <c r="F28" s="226"/>
    </row>
    <row r="29" spans="1:6" x14ac:dyDescent="0.2">
      <c r="A29" s="231" t="s">
        <v>378</v>
      </c>
      <c r="B29" s="229" t="s">
        <v>51</v>
      </c>
      <c r="C29" s="226"/>
      <c r="D29" s="226"/>
      <c r="E29" s="226"/>
      <c r="F29" s="226"/>
    </row>
    <row r="30" spans="1:6" ht="25.5" x14ac:dyDescent="0.2">
      <c r="A30" s="231" t="s">
        <v>379</v>
      </c>
      <c r="B30" s="229" t="s">
        <v>75</v>
      </c>
      <c r="C30" s="226"/>
      <c r="D30" s="226"/>
      <c r="E30" s="226"/>
      <c r="F30" s="226"/>
    </row>
    <row r="31" spans="1:6" ht="25.5" x14ac:dyDescent="0.2">
      <c r="A31" s="231" t="s">
        <v>380</v>
      </c>
      <c r="B31" s="229" t="s">
        <v>50</v>
      </c>
      <c r="C31" s="226"/>
      <c r="D31" s="226"/>
      <c r="E31" s="226"/>
      <c r="F31" s="226"/>
    </row>
    <row r="32" spans="1:6" x14ac:dyDescent="0.2">
      <c r="A32" s="228"/>
      <c r="B32" s="229"/>
      <c r="C32" s="226"/>
      <c r="D32" s="226"/>
      <c r="E32" s="226"/>
      <c r="F32" s="226"/>
    </row>
    <row r="33" spans="1:6" x14ac:dyDescent="0.2">
      <c r="A33" s="231" t="s">
        <v>381</v>
      </c>
      <c r="B33" s="229" t="s">
        <v>76</v>
      </c>
      <c r="C33" s="226"/>
      <c r="D33" s="226"/>
      <c r="E33" s="226"/>
      <c r="F33" s="226"/>
    </row>
    <row r="34" spans="1:6" x14ac:dyDescent="0.2">
      <c r="A34" s="228"/>
      <c r="B34" s="228"/>
      <c r="C34" s="226"/>
      <c r="D34" s="226"/>
      <c r="E34" s="226"/>
      <c r="F34" s="22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2021-08-31T22:22:57Z</dcterms:modified>
</cp:coreProperties>
</file>