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14041732-E6BF-40E4-A5BF-2A99338D9FE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11" r:id="rId3"/>
  </sheets>
  <definedNames>
    <definedName name="_xlnm.Print_Titles" localSheetId="1">Levelező!$5:$7</definedName>
    <definedName name="_xlnm.Print_Titles" localSheetId="0">Nappali!$5:$7</definedName>
    <definedName name="_xlnm.Print_Area" localSheetId="1">Levelező!$A$1:$S$110</definedName>
    <definedName name="_xlnm.Print_Area" localSheetId="0">Nappali!$A$1:$V$124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5" l="1"/>
  <c r="J60" i="5"/>
  <c r="K60" i="5"/>
  <c r="L60" i="5"/>
  <c r="M60" i="5"/>
  <c r="N60" i="5"/>
  <c r="H60" i="5"/>
  <c r="I57" i="5"/>
  <c r="J57" i="5"/>
  <c r="K57" i="5"/>
  <c r="L57" i="5"/>
  <c r="M57" i="5"/>
  <c r="N57" i="5"/>
  <c r="H57" i="5"/>
  <c r="I85" i="5"/>
  <c r="J85" i="5"/>
  <c r="K85" i="5"/>
  <c r="L85" i="5"/>
  <c r="M85" i="5"/>
  <c r="N85" i="5"/>
  <c r="H85" i="5"/>
  <c r="I75" i="5"/>
  <c r="J75" i="5"/>
  <c r="K75" i="5"/>
  <c r="L75" i="5"/>
  <c r="M75" i="5"/>
  <c r="N75" i="5"/>
  <c r="H75" i="5"/>
  <c r="I105" i="5"/>
  <c r="J105" i="5"/>
  <c r="K105" i="5"/>
  <c r="L105" i="5"/>
  <c r="M105" i="5"/>
  <c r="N105" i="5"/>
  <c r="H105" i="5"/>
  <c r="I95" i="5"/>
  <c r="J95" i="5"/>
  <c r="K95" i="5"/>
  <c r="L95" i="5"/>
  <c r="M95" i="5"/>
  <c r="N95" i="5"/>
  <c r="H95" i="5"/>
  <c r="I50" i="5"/>
  <c r="J50" i="5"/>
  <c r="K50" i="5"/>
  <c r="L50" i="5"/>
  <c r="M50" i="5"/>
  <c r="N50" i="5"/>
  <c r="H50" i="5"/>
  <c r="I41" i="5"/>
  <c r="J41" i="5"/>
  <c r="K41" i="5"/>
  <c r="L41" i="5"/>
  <c r="M41" i="5"/>
  <c r="N41" i="5"/>
  <c r="H41" i="5"/>
  <c r="I33" i="5"/>
  <c r="J33" i="5"/>
  <c r="K33" i="5"/>
  <c r="L33" i="5"/>
  <c r="M33" i="5"/>
  <c r="N33" i="5"/>
  <c r="H33" i="5"/>
  <c r="I25" i="5"/>
  <c r="I61" i="5" s="1"/>
  <c r="J25" i="5"/>
  <c r="K25" i="5"/>
  <c r="L25" i="5"/>
  <c r="M25" i="5"/>
  <c r="N25" i="5"/>
  <c r="H25" i="5"/>
  <c r="I16" i="5"/>
  <c r="J16" i="5"/>
  <c r="J61" i="5" s="1"/>
  <c r="K16" i="5"/>
  <c r="L16" i="5"/>
  <c r="M16" i="5"/>
  <c r="N16" i="5"/>
  <c r="N61" i="5" s="1"/>
  <c r="H16" i="5"/>
  <c r="M61" i="5" l="1"/>
  <c r="L61" i="5"/>
  <c r="K61" i="5"/>
  <c r="H61" i="5"/>
  <c r="Q33" i="4"/>
  <c r="Q20" i="4"/>
  <c r="I74" i="4"/>
  <c r="J74" i="4"/>
  <c r="K74" i="4"/>
  <c r="L74" i="4"/>
  <c r="M74" i="4"/>
  <c r="N74" i="4"/>
  <c r="O74" i="4"/>
  <c r="P74" i="4"/>
  <c r="Q74" i="4"/>
  <c r="H74" i="4"/>
  <c r="I71" i="4"/>
  <c r="J71" i="4"/>
  <c r="K71" i="4"/>
  <c r="L71" i="4"/>
  <c r="M71" i="4"/>
  <c r="N71" i="4"/>
  <c r="O71" i="4"/>
  <c r="P71" i="4"/>
  <c r="Q71" i="4"/>
  <c r="H71" i="4"/>
  <c r="I89" i="4"/>
  <c r="J89" i="4"/>
  <c r="K89" i="4"/>
  <c r="L89" i="4"/>
  <c r="M89" i="4"/>
  <c r="N89" i="4"/>
  <c r="O89" i="4"/>
  <c r="P89" i="4"/>
  <c r="Q89" i="4"/>
  <c r="H89" i="4"/>
  <c r="I99" i="4"/>
  <c r="J99" i="4"/>
  <c r="K99" i="4"/>
  <c r="L99" i="4"/>
  <c r="M99" i="4"/>
  <c r="N99" i="4"/>
  <c r="O99" i="4"/>
  <c r="P99" i="4"/>
  <c r="Q99" i="4"/>
  <c r="H99" i="4"/>
  <c r="Q119" i="4"/>
  <c r="I119" i="4"/>
  <c r="J119" i="4"/>
  <c r="K119" i="4"/>
  <c r="L119" i="4"/>
  <c r="M119" i="4"/>
  <c r="N119" i="4"/>
  <c r="O119" i="4"/>
  <c r="P119" i="4"/>
  <c r="H119" i="4"/>
  <c r="I109" i="4"/>
  <c r="J109" i="4"/>
  <c r="K109" i="4"/>
  <c r="L109" i="4"/>
  <c r="M109" i="4"/>
  <c r="N109" i="4"/>
  <c r="O109" i="4"/>
  <c r="P109" i="4"/>
  <c r="Q109" i="4"/>
  <c r="H109" i="4"/>
  <c r="I64" i="4"/>
  <c r="J64" i="4"/>
  <c r="K64" i="4"/>
  <c r="L64" i="4"/>
  <c r="M64" i="4"/>
  <c r="N64" i="4"/>
  <c r="O64" i="4"/>
  <c r="P64" i="4"/>
  <c r="Q64" i="4"/>
  <c r="H64" i="4"/>
  <c r="I55" i="4"/>
  <c r="J55" i="4"/>
  <c r="K55" i="4"/>
  <c r="L55" i="4"/>
  <c r="M55" i="4"/>
  <c r="N55" i="4"/>
  <c r="O55" i="4"/>
  <c r="P55" i="4"/>
  <c r="Q55" i="4"/>
  <c r="H55" i="4"/>
  <c r="I44" i="4"/>
  <c r="J44" i="4"/>
  <c r="M44" i="4"/>
  <c r="N44" i="4"/>
  <c r="O44" i="4"/>
  <c r="P44" i="4"/>
  <c r="Q44" i="4"/>
  <c r="H44" i="4"/>
  <c r="I33" i="4"/>
  <c r="J33" i="4"/>
  <c r="K33" i="4"/>
  <c r="M33" i="4"/>
  <c r="N33" i="4"/>
  <c r="O33" i="4"/>
  <c r="P33" i="4"/>
  <c r="H33" i="4"/>
  <c r="I20" i="4"/>
  <c r="J20" i="4"/>
  <c r="K20" i="4"/>
  <c r="L20" i="4"/>
  <c r="M20" i="4"/>
  <c r="M75" i="4" s="1"/>
  <c r="N20" i="4"/>
  <c r="O20" i="4"/>
  <c r="P20" i="4"/>
  <c r="H20" i="4"/>
  <c r="A106" i="5"/>
  <c r="A107" i="5"/>
  <c r="A108" i="5"/>
  <c r="A109" i="5"/>
  <c r="A110" i="5"/>
  <c r="H75" i="4" l="1"/>
  <c r="P75" i="4"/>
  <c r="O75" i="4"/>
  <c r="N75" i="4"/>
  <c r="I75" i="4"/>
  <c r="J75" i="4"/>
  <c r="Q75" i="4"/>
  <c r="L43" i="4" l="1"/>
  <c r="L44" i="4" s="1"/>
  <c r="K43" i="4"/>
  <c r="K44" i="4" s="1"/>
  <c r="K75" i="4" s="1"/>
  <c r="A97" i="5" l="1"/>
  <c r="A87" i="5"/>
  <c r="A77" i="5"/>
  <c r="L32" i="4"/>
  <c r="L33" i="4" s="1"/>
  <c r="L75" i="4" s="1"/>
  <c r="A67" i="5" l="1"/>
</calcChain>
</file>

<file path=xl/sharedStrings.xml><?xml version="1.0" encoding="utf-8"?>
<sst xmlns="http://schemas.openxmlformats.org/spreadsheetml/2006/main" count="1609" uniqueCount="516">
  <si>
    <t>Magyar Agrár- és Élettudományi Egyetem</t>
  </si>
  <si>
    <t>Műszaki Intézet</t>
  </si>
  <si>
    <t>Szak neve:</t>
  </si>
  <si>
    <t xml:space="preserve">Szakfelelős: </t>
  </si>
  <si>
    <t>Szakkoordinátor:</t>
  </si>
  <si>
    <t>Képzési helyek (campus vagy telephely):</t>
  </si>
  <si>
    <t>Hatályos:</t>
  </si>
  <si>
    <t xml:space="preserve">2021/2022. tanév öszi félévtől érvényes felmenő rendszerben </t>
  </si>
  <si>
    <t>Nappali munkarend</t>
  </si>
  <si>
    <t>Heti óraszám</t>
  </si>
  <si>
    <t>Féléves óraszám</t>
  </si>
  <si>
    <t>Képzéskód</t>
  </si>
  <si>
    <t>Félév</t>
  </si>
  <si>
    <t>Tantárgykód</t>
  </si>
  <si>
    <t>Tantárgynév</t>
  </si>
  <si>
    <t>Tantárgynév angolul</t>
  </si>
  <si>
    <t>Tantárgyfelelős</t>
  </si>
  <si>
    <t>Tf.kód</t>
  </si>
  <si>
    <t>E</t>
  </si>
  <si>
    <t>Gy</t>
  </si>
  <si>
    <t>L</t>
  </si>
  <si>
    <t>Terep.gyak. óra</t>
  </si>
  <si>
    <t>Terep.gyak. nap</t>
  </si>
  <si>
    <t>Konz.</t>
  </si>
  <si>
    <t>Kredit</t>
  </si>
  <si>
    <t>Köv. típ</t>
  </si>
  <si>
    <t>F.típ.</t>
  </si>
  <si>
    <t>Tömb. oktatás</t>
  </si>
  <si>
    <t>Előkövetelmény</t>
  </si>
  <si>
    <t>Megjegyzés</t>
  </si>
  <si>
    <t>V</t>
  </si>
  <si>
    <t>A</t>
  </si>
  <si>
    <t>Műszaki alapismeretek</t>
  </si>
  <si>
    <t>Dékány Kornélia Éva</t>
  </si>
  <si>
    <t>Összesen:</t>
  </si>
  <si>
    <t>Fizika</t>
  </si>
  <si>
    <t>Szabadon választható (″C″) tárgy</t>
  </si>
  <si>
    <t>C</t>
  </si>
  <si>
    <t>Anyagismeret</t>
  </si>
  <si>
    <t>Energetika</t>
  </si>
  <si>
    <t>Műszaki management</t>
  </si>
  <si>
    <t>Számítógépes mérnöki tevékenység</t>
  </si>
  <si>
    <t>Hidraulika és pneumatika</t>
  </si>
  <si>
    <t>Specializációs tárgy</t>
  </si>
  <si>
    <t>B</t>
  </si>
  <si>
    <t>K</t>
  </si>
  <si>
    <t>ÖSSZESEN:</t>
  </si>
  <si>
    <t>SPECIALIZÁCIÓK TÁRGYAI</t>
  </si>
  <si>
    <t>Instructor code</t>
  </si>
  <si>
    <t>Theoretical</t>
  </si>
  <si>
    <t>Practical</t>
  </si>
  <si>
    <t>Field practice (days)</t>
  </si>
  <si>
    <t>Block education</t>
  </si>
  <si>
    <t>Obligatory</t>
  </si>
  <si>
    <t>Optional</t>
  </si>
  <si>
    <t>Elective</t>
  </si>
  <si>
    <t>Levelező munkarend</t>
  </si>
  <si>
    <t>Tárgykód</t>
  </si>
  <si>
    <t>Ea</t>
  </si>
  <si>
    <t>ÖSSSZESEN:</t>
  </si>
  <si>
    <t>Rövidítés vagy adattípus neve</t>
  </si>
  <si>
    <t>Angol nyelvű megfelelője</t>
  </si>
  <si>
    <t>Heti és féléves óraszám rövidítések:</t>
  </si>
  <si>
    <t>Labor</t>
  </si>
  <si>
    <t>Field practice (ours)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</si>
  <si>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</si>
  <si>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</si>
  <si>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</si>
  <si>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</si>
  <si>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</si>
  <si>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</si>
  <si>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</si>
  <si>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</si>
  <si>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</si>
  <si>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</si>
  <si>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</si>
  <si>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</si>
  <si>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</si>
  <si>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>Felvétel típusa:</t>
  </si>
  <si>
    <t xml:space="preserve">Mandatory choice </t>
  </si>
  <si>
    <t>Mezőgazdasági és élelmiszeripari alapismeretek</t>
  </si>
  <si>
    <t>Élelmiszeripari műveletek és technológiák</t>
  </si>
  <si>
    <t>Szakmai gyakorlat</t>
  </si>
  <si>
    <t>Információs és precíziós technológiák</t>
  </si>
  <si>
    <t>Kommunális gépek</t>
  </si>
  <si>
    <t>Kertészeti gépek</t>
  </si>
  <si>
    <t>Vízellátás, szennyvíz kezelés</t>
  </si>
  <si>
    <t>Műszaki kiszolgálás</t>
  </si>
  <si>
    <t>Erőgéptechnika specializáció</t>
  </si>
  <si>
    <t>Járműelektronika és -mechatronika</t>
  </si>
  <si>
    <t>Gépüzemeltetési gyakorlat</t>
  </si>
  <si>
    <t>Talajmechanika és terepjáráselmélet</t>
  </si>
  <si>
    <t>Élelmiszerlánc biztonság</t>
  </si>
  <si>
    <t>Élelmiszeripari méréstechnika</t>
  </si>
  <si>
    <t>Élelmiszertermék feldolgozás gépei</t>
  </si>
  <si>
    <t>Élelmiszeripari hőkezelés gépei</t>
  </si>
  <si>
    <t>Agrárenergetika specializáció</t>
  </si>
  <si>
    <t>Villamos rendszerek energetikája</t>
  </si>
  <si>
    <t>Napenergia hasznosítás</t>
  </si>
  <si>
    <t>Szélenergia hasznosítás</t>
  </si>
  <si>
    <t xml:space="preserve">A szakmai gyakorlat összetétele:  </t>
  </si>
  <si>
    <t>2 hét Anyag-, gép- és üzemismereti gyakorlat, 80 óra kiméretben</t>
  </si>
  <si>
    <t>4 hét gépi munkavégző gyakorlat 160 óra kiméretben</t>
  </si>
  <si>
    <t>6 hét szakmai vezetői gyakorlat 240 óra kiméretben</t>
  </si>
  <si>
    <t>Mezőgazdasági és élelmiszeripari gépészmérnök alapképzési szak (BSc) (nappali munkarend)</t>
  </si>
  <si>
    <t>Mezőgazdasági és élelmiszeripari gépészmérnök alapképzési szak (BSc) (levelező  munkarend)</t>
  </si>
  <si>
    <t>Kampfl Györgyi</t>
  </si>
  <si>
    <t>Orova Lászlóné</t>
  </si>
  <si>
    <t>Daróczi Miklós</t>
  </si>
  <si>
    <t>Angol nyelv 1.</t>
  </si>
  <si>
    <t>nem</t>
  </si>
  <si>
    <t>Német nyelv 1.</t>
  </si>
  <si>
    <t>Francia nyelv 1.</t>
  </si>
  <si>
    <t>Kiss Péter</t>
  </si>
  <si>
    <t>Gazdasági, jogi és etikai ismeretek</t>
  </si>
  <si>
    <t>Matematika szigorlat</t>
  </si>
  <si>
    <t>Gyártási eljárások</t>
  </si>
  <si>
    <t>Gépipari folyamatok</t>
  </si>
  <si>
    <t>Informatika 1 (T)</t>
  </si>
  <si>
    <t>Specializáció-felelős:   Bártfai Zoltán</t>
  </si>
  <si>
    <t>Specializáció-felelős:   Kiss Péter</t>
  </si>
  <si>
    <t>Specializáció-felelős:   Korzenszky Péter</t>
  </si>
  <si>
    <t>Specializáció-felelős:   Schrempf Norbert</t>
  </si>
  <si>
    <t>Víg Piroska</t>
  </si>
  <si>
    <t>Oldal István</t>
  </si>
  <si>
    <t>Székely László</t>
  </si>
  <si>
    <t>Energiagazdálkodás a mezőgazdaságban</t>
  </si>
  <si>
    <t>AEJMCY</t>
  </si>
  <si>
    <t>E7NGGB</t>
  </si>
  <si>
    <t>XTPRC2</t>
  </si>
  <si>
    <t>OPJ7I2</t>
  </si>
  <si>
    <t>Hydraulics and Pneumatics</t>
  </si>
  <si>
    <t>CMHPZB</t>
  </si>
  <si>
    <t>FUHIBB</t>
  </si>
  <si>
    <t>Gyártási eljárások ( R)</t>
  </si>
  <si>
    <t>Anyagismeret (T)</t>
  </si>
  <si>
    <t>FJZ562</t>
  </si>
  <si>
    <t>Thermodynamics and Fluid Mechanics</t>
  </si>
  <si>
    <t>C9DMU1</t>
  </si>
  <si>
    <t>Műszaki matematika 1. (T)</t>
  </si>
  <si>
    <t>Electrotechnics</t>
  </si>
  <si>
    <t>Elektrotechnika</t>
  </si>
  <si>
    <t>Elektronika</t>
  </si>
  <si>
    <t>Electronics</t>
  </si>
  <si>
    <t>TBFBPT</t>
  </si>
  <si>
    <t>Pillinger György</t>
  </si>
  <si>
    <t>L5YZV4</t>
  </si>
  <si>
    <t>Vehicle Electronics and Mechatronics</t>
  </si>
  <si>
    <t>Bártfai Zoltán</t>
  </si>
  <si>
    <t>Heat Treatment Machines for Food Industry</t>
  </si>
  <si>
    <t>Barótfi István</t>
  </si>
  <si>
    <t>Energetics of Electric Systems</t>
  </si>
  <si>
    <t>Motorok és erőgépek (T)</t>
  </si>
  <si>
    <t>Motorok és erőgépek (T) Elektronika (T)</t>
  </si>
  <si>
    <t>Engine and Tractor Technology</t>
  </si>
  <si>
    <t>Informatics 1</t>
  </si>
  <si>
    <t>GNBQV7</t>
  </si>
  <si>
    <t>Informatics 2</t>
  </si>
  <si>
    <t>Energetics</t>
  </si>
  <si>
    <t>Medina Viktor</t>
  </si>
  <si>
    <t>Veres Antal</t>
  </si>
  <si>
    <t>Fizika és kémia (T), Fizikai alapok (T)</t>
  </si>
  <si>
    <t>munkavédelem, tűzvédelem, biztonságtechnika</t>
  </si>
  <si>
    <t>Mérnök és társadalom 2.</t>
  </si>
  <si>
    <t>Épületgépészeti és környezeti rendszerek</t>
  </si>
  <si>
    <t>YUTWQW</t>
  </si>
  <si>
    <t>Üzemeltetés és logisztika</t>
  </si>
  <si>
    <t>Specialisation Subject</t>
  </si>
  <si>
    <t>Production Technologies</t>
  </si>
  <si>
    <t>Computer Aided Engineering</t>
  </si>
  <si>
    <t>Machine Industrial Processes</t>
  </si>
  <si>
    <t>Erőgépek</t>
  </si>
  <si>
    <t>Power Machines</t>
  </si>
  <si>
    <t>Magda Róbert</t>
  </si>
  <si>
    <t>Varga Erika Erzsébet</t>
  </si>
  <si>
    <t>DKCUYW</t>
  </si>
  <si>
    <t>Phisics</t>
  </si>
  <si>
    <t>Seres István</t>
  </si>
  <si>
    <t>Szabó István</t>
  </si>
  <si>
    <t>Optional ("C") subject</t>
  </si>
  <si>
    <t>Szakál Zoltán</t>
  </si>
  <si>
    <t>Kurják Zoltán</t>
  </si>
  <si>
    <t>Keppler István</t>
  </si>
  <si>
    <t>Engineering Economics</t>
  </si>
  <si>
    <t>EIURDH</t>
  </si>
  <si>
    <t>Gépszerkesztés alapjai</t>
  </si>
  <si>
    <t>Introduction to Machine Design</t>
  </si>
  <si>
    <t>RKUWOV</t>
  </si>
  <si>
    <t>XR0UJ4</t>
  </si>
  <si>
    <t>C00U9Z</t>
  </si>
  <si>
    <t>GEQDG3</t>
  </si>
  <si>
    <t>Engineering Management</t>
  </si>
  <si>
    <t>SSTNRG</t>
  </si>
  <si>
    <t>MXLNGA</t>
  </si>
  <si>
    <t>Technical Service</t>
  </si>
  <si>
    <t>PZEVRM</t>
  </si>
  <si>
    <t>QTL05K</t>
  </si>
  <si>
    <t>VQHGUM</t>
  </si>
  <si>
    <t>HL3M4H</t>
  </si>
  <si>
    <t>NIKQCQ</t>
  </si>
  <si>
    <t>D2OK1Z</t>
  </si>
  <si>
    <t>G7WTZE</t>
  </si>
  <si>
    <t>TNZAS5</t>
  </si>
  <si>
    <t>YW0XDP</t>
  </si>
  <si>
    <t>I42CH5</t>
  </si>
  <si>
    <t>QVSTER</t>
  </si>
  <si>
    <t>Fizika és kémia</t>
  </si>
  <si>
    <t xml:space="preserve">szintfelmérő </t>
  </si>
  <si>
    <t>Angol nyelv 1. (R)</t>
  </si>
  <si>
    <t>Német nyelv 1. (R)</t>
  </si>
  <si>
    <t>Francia nyelv 1. (R)</t>
  </si>
  <si>
    <t>Angol nyelv 2. (T)</t>
  </si>
  <si>
    <t>Német nyelv 2. (T)</t>
  </si>
  <si>
    <t>Francia nyelv 2. (T)</t>
  </si>
  <si>
    <t>Műszaki szaknyelv angol 1. (R)</t>
  </si>
  <si>
    <t>Műszaki szaknyelv német 1. (R)</t>
  </si>
  <si>
    <t>Gampel Istvánné</t>
  </si>
  <si>
    <t>EBJLV8</t>
  </si>
  <si>
    <t>Vizsnyiczai Zita</t>
  </si>
  <si>
    <t>NHWX8T</t>
  </si>
  <si>
    <t>AJLFND</t>
  </si>
  <si>
    <t>Boda Helga</t>
  </si>
  <si>
    <t>MCPFB6</t>
  </si>
  <si>
    <t>ABV3XQ</t>
  </si>
  <si>
    <t>Elektrotechnika (T)</t>
  </si>
  <si>
    <t>Kovács Péter</t>
  </si>
  <si>
    <t>Szerb György</t>
  </si>
  <si>
    <t>CV4JAN</t>
  </si>
  <si>
    <t>ZV0W2F</t>
  </si>
  <si>
    <t xml:space="preserve">Termeléstechnológia és műszaki szolgáltató specializáció </t>
  </si>
  <si>
    <t>-</t>
  </si>
  <si>
    <t>Gödöllő (SZI)</t>
  </si>
  <si>
    <t>Physical Education 1</t>
  </si>
  <si>
    <t>Mechanics 1</t>
  </si>
  <si>
    <t>Engineering and Society 2</t>
  </si>
  <si>
    <t>Mechanics 2</t>
  </si>
  <si>
    <t>Kátai László</t>
  </si>
  <si>
    <t>Kári-Horváth Attila</t>
  </si>
  <si>
    <t>Szabó Márta</t>
  </si>
  <si>
    <t>Horváth-Csikós Gabriella</t>
  </si>
  <si>
    <t>Műszaki szaknyelv francia 1. (R)</t>
  </si>
  <si>
    <t>Faust Dezső</t>
  </si>
  <si>
    <t>Bense László</t>
  </si>
  <si>
    <t>Thesis Work 1</t>
  </si>
  <si>
    <t>Thesis Work 2</t>
  </si>
  <si>
    <t>Dr. Bártfai Zoltán (Szent István Campus)</t>
  </si>
  <si>
    <t>Mezőgazdasági gépek és rendszerek üzemeltetése</t>
  </si>
  <si>
    <t>Élelmiszer technológia tervező specializáció</t>
  </si>
  <si>
    <t>Farkas István</t>
  </si>
  <si>
    <t>Tóth László</t>
  </si>
  <si>
    <t>A mobilitási ablak lazán definiált:</t>
  </si>
  <si>
    <t>6 kredit értékben "C" típusú szabadon választott tantárgy(ak)</t>
  </si>
  <si>
    <t>A kredittel kiváltható konkrét tárgyakat az igénylő választhatja ki.</t>
  </si>
  <si>
    <t>4 kredit értékben gazdasági ill. humánismereti tantárgy(ak)</t>
  </si>
  <si>
    <t>6 kredit értékben Szakmai "B" típusú tantárgy(ak)</t>
  </si>
  <si>
    <t>igen</t>
  </si>
  <si>
    <t>Engineering Mathematics 2</t>
  </si>
  <si>
    <t>Műszaki matematika 1.  (R); Matematikai alapok (T)</t>
  </si>
  <si>
    <t>Műszaki matematika 2.</t>
  </si>
  <si>
    <t>Műszaki matematika 1. és Műszaki matematika 2.</t>
  </si>
  <si>
    <t/>
  </si>
  <si>
    <t>MATER016N</t>
  </si>
  <si>
    <t>MATER017N</t>
  </si>
  <si>
    <t>Physics and Chemistry</t>
  </si>
  <si>
    <t>GAZDT121N</t>
  </si>
  <si>
    <t>Gazdasági alapismeretek</t>
  </si>
  <si>
    <t>Basic Economics</t>
  </si>
  <si>
    <t>MUSZK165N</t>
  </si>
  <si>
    <t>Informatika 1.</t>
  </si>
  <si>
    <t>Matematika alapok (felzárkóztató tárgy)</t>
  </si>
  <si>
    <t>Basic of Mathematics (Remediation Subject)</t>
  </si>
  <si>
    <t>MUSZK234N</t>
  </si>
  <si>
    <t>Mérnök és társadalom 1.</t>
  </si>
  <si>
    <t>Engineering and Society 1</t>
  </si>
  <si>
    <t>MUSZK265N</t>
  </si>
  <si>
    <t>Fundamentals of Engineering</t>
  </si>
  <si>
    <t>MATER038N</t>
  </si>
  <si>
    <t>Műszaki matematika 1.</t>
  </si>
  <si>
    <t>Engineering Mathematics 1</t>
  </si>
  <si>
    <t>SPORT004N</t>
  </si>
  <si>
    <t>Testnevelés 1.</t>
  </si>
  <si>
    <t>IDNYV012N</t>
  </si>
  <si>
    <t>English Language 1</t>
  </si>
  <si>
    <t>IDNYV031N</t>
  </si>
  <si>
    <t>French Language 1</t>
  </si>
  <si>
    <t>IDNYV086N</t>
  </si>
  <si>
    <t>German Language 1</t>
  </si>
  <si>
    <t>MATER015N</t>
  </si>
  <si>
    <t>Physics</t>
  </si>
  <si>
    <t>MUSZK166N</t>
  </si>
  <si>
    <t>Informatika 2.</t>
  </si>
  <si>
    <t>MATER033N</t>
  </si>
  <si>
    <t>Mathematics Comprehensive Exam</t>
  </si>
  <si>
    <t>MUSZK216N</t>
  </si>
  <si>
    <t>Mechanika 1.</t>
  </si>
  <si>
    <t>MUSZK235N</t>
  </si>
  <si>
    <t>MATER039N</t>
  </si>
  <si>
    <t>SPORT005N</t>
  </si>
  <si>
    <t>Testnevelés 2.</t>
  </si>
  <si>
    <t>Physical Education 2</t>
  </si>
  <si>
    <t>IDNYV013N</t>
  </si>
  <si>
    <t>Angol nyelv 2.</t>
  </si>
  <si>
    <t>English Language 2</t>
  </si>
  <si>
    <t>IDNYV032N</t>
  </si>
  <si>
    <t>Francia nyelv 2.</t>
  </si>
  <si>
    <t>French Language 2</t>
  </si>
  <si>
    <t>IDNYV087N</t>
  </si>
  <si>
    <t>Német nyelv 2.</t>
  </si>
  <si>
    <t>German Language 2</t>
  </si>
  <si>
    <t>MUSZK024N</t>
  </si>
  <si>
    <t>Engineering Materials</t>
  </si>
  <si>
    <t>MUSZK145N</t>
  </si>
  <si>
    <t>Hő- és áramlástan</t>
  </si>
  <si>
    <t>MUSZK217N</t>
  </si>
  <si>
    <t>Mechanika 2.</t>
  </si>
  <si>
    <t>MUSZK243N</t>
  </si>
  <si>
    <t>Basics of Agriculture and Food Industry</t>
  </si>
  <si>
    <t>Korzenszky Péter Emőd</t>
  </si>
  <si>
    <t>MUSZK269N</t>
  </si>
  <si>
    <t>Műszaki gazdaságtan</t>
  </si>
  <si>
    <t>IDNYV071N</t>
  </si>
  <si>
    <t>Műszaki szaknyelvi angol 1.</t>
  </si>
  <si>
    <t>Technical English 1</t>
  </si>
  <si>
    <t>IDNYV073N</t>
  </si>
  <si>
    <t>Műszaki szaknyelvi francia 1.</t>
  </si>
  <si>
    <t>Technical French 1</t>
  </si>
  <si>
    <t>IDNYV075N</t>
  </si>
  <si>
    <t>Műszaki szaknyelvi német 1.</t>
  </si>
  <si>
    <t>Technical German 1</t>
  </si>
  <si>
    <t>MUSZK062N</t>
  </si>
  <si>
    <t>Gergely Zoltán Albert</t>
  </si>
  <si>
    <t>MUSZK071N</t>
  </si>
  <si>
    <t>Food Processing and Technology</t>
  </si>
  <si>
    <t>MUSZK105N</t>
  </si>
  <si>
    <t>Building Service and Environmental Systems</t>
  </si>
  <si>
    <t>MUSZK112N</t>
  </si>
  <si>
    <t>MUSZK147N</t>
  </si>
  <si>
    <t>MUSZK246N</t>
  </si>
  <si>
    <t>Mezőgazdasági gépek és gépszerkezetek 1.</t>
  </si>
  <si>
    <t>Farm Machinery and Construction 1</t>
  </si>
  <si>
    <t>MUSZK381N</t>
  </si>
  <si>
    <t>Machinery Management and Logistics</t>
  </si>
  <si>
    <t>IDNYV072N</t>
  </si>
  <si>
    <t>Műszaki szaknyelvi angol 2.</t>
  </si>
  <si>
    <t>Technical English 2</t>
  </si>
  <si>
    <t>IDNYV074N</t>
  </si>
  <si>
    <t>Műszaki szaknyelvi francia 2.</t>
  </si>
  <si>
    <t>Technical French 2</t>
  </si>
  <si>
    <t>IDNYV076N</t>
  </si>
  <si>
    <t>Műszaki szaknyelvi német 2.</t>
  </si>
  <si>
    <t>Technical German 2</t>
  </si>
  <si>
    <t>MUSZK061N</t>
  </si>
  <si>
    <t>MUSZK082N</t>
  </si>
  <si>
    <t>Schrempf Norbert Attila</t>
  </si>
  <si>
    <t>MUSZK139N</t>
  </si>
  <si>
    <t>Kalácska Gábor</t>
  </si>
  <si>
    <t>MUSZK153N</t>
  </si>
  <si>
    <t>Földi László</t>
  </si>
  <si>
    <t>MUSZK247N</t>
  </si>
  <si>
    <t>Mezőgazdasági gépek és gépszerkezetek 2.</t>
  </si>
  <si>
    <t>Farm Machinery and Construction 2</t>
  </si>
  <si>
    <t>MUSZK353N</t>
  </si>
  <si>
    <t>MUSZK073N</t>
  </si>
  <si>
    <t>Food Chain Safety</t>
  </si>
  <si>
    <t>MUSZK146N</t>
  </si>
  <si>
    <t>Machinery Operation Practice</t>
  </si>
  <si>
    <t>MUSZK163N</t>
  </si>
  <si>
    <t>Information and Precision Technologies</t>
  </si>
  <si>
    <t>MUSZK189N</t>
  </si>
  <si>
    <t>Communal Machines</t>
  </si>
  <si>
    <t>MUSZK263N</t>
  </si>
  <si>
    <t>Motor- és traktortechnika</t>
  </si>
  <si>
    <t>MUSZK284N</t>
  </si>
  <si>
    <t>Solar Energy Application</t>
  </si>
  <si>
    <t>MUSZK360N</t>
  </si>
  <si>
    <t>Wind Energy Utilisation</t>
  </si>
  <si>
    <t>MUSZK368N</t>
  </si>
  <si>
    <t>Technológiatervezés biológiai alapjai</t>
  </si>
  <si>
    <t>Biological Basis of Technology Development</t>
  </si>
  <si>
    <t>MUSZK275N</t>
  </si>
  <si>
    <t>MUSZK333N</t>
  </si>
  <si>
    <t>Szakdolgozat készítés 1.</t>
  </si>
  <si>
    <t>MUSZK013N</t>
  </si>
  <si>
    <t>Agrártermék-termékpálya higiénia</t>
  </si>
  <si>
    <t>Agricultural Product Line Hygiene</t>
  </si>
  <si>
    <t>MUSZK067N</t>
  </si>
  <si>
    <t>MUSZK070N</t>
  </si>
  <si>
    <t>Metrology in Food Industry</t>
  </si>
  <si>
    <t>MUSZK080N</t>
  </si>
  <si>
    <t>Mechanisation in Food Processing</t>
  </si>
  <si>
    <t>MUSZK090N</t>
  </si>
  <si>
    <t>Energy Management in Agriculture</t>
  </si>
  <si>
    <t>MUSZK094N</t>
  </si>
  <si>
    <t>Energiatárolás és -ellátás</t>
  </si>
  <si>
    <t>Energy Storage and Supply</t>
  </si>
  <si>
    <t>MUSZK130N</t>
  </si>
  <si>
    <t>Geotermális energiahasznosítás</t>
  </si>
  <si>
    <t>Geothermal Energy Utilisation</t>
  </si>
  <si>
    <t>MUSZK179N</t>
  </si>
  <si>
    <t>MUSZK184N</t>
  </si>
  <si>
    <t>Horticultural Machines</t>
  </si>
  <si>
    <t>MUSZK248N</t>
  </si>
  <si>
    <t>Agricultural Machinery and Systems Management</t>
  </si>
  <si>
    <t>MUSZK273N</t>
  </si>
  <si>
    <t>MUSZK317N</t>
  </si>
  <si>
    <t>Projekt munka</t>
  </si>
  <si>
    <t>Project Work</t>
  </si>
  <si>
    <t>MUSZK366N</t>
  </si>
  <si>
    <t>Soil Mechanics and Land Locomotion</t>
  </si>
  <si>
    <t>MUSZK393N</t>
  </si>
  <si>
    <t>MUSZK398N</t>
  </si>
  <si>
    <t>Water Supply and Waste Water Management</t>
  </si>
  <si>
    <t>MUSZK337N</t>
  </si>
  <si>
    <t>Szakdolgozat készítés 2.</t>
  </si>
  <si>
    <t>MUSZK346N</t>
  </si>
  <si>
    <t>Professional Practice</t>
  </si>
  <si>
    <t>MATER016L</t>
  </si>
  <si>
    <t>MATER017L</t>
  </si>
  <si>
    <t>GAZDT121L</t>
  </si>
  <si>
    <t>MUSZK165L</t>
  </si>
  <si>
    <t>MATER032L</t>
  </si>
  <si>
    <t>MUSZK234L</t>
  </si>
  <si>
    <t>MUSZK265L</t>
  </si>
  <si>
    <t>MATER038L</t>
  </si>
  <si>
    <t>MATER015L</t>
  </si>
  <si>
    <t>MUSZK166L</t>
  </si>
  <si>
    <t>MATER033L</t>
  </si>
  <si>
    <t>MUSZK216L</t>
  </si>
  <si>
    <t>MUSZK235L</t>
  </si>
  <si>
    <t>MATER039L</t>
  </si>
  <si>
    <t>MUSZK024L</t>
  </si>
  <si>
    <t>MUSZK145L</t>
  </si>
  <si>
    <t>MUSZK157L</t>
  </si>
  <si>
    <t>MUSZK217L</t>
  </si>
  <si>
    <t>MUSZK243L</t>
  </si>
  <si>
    <t>MUSZK269L</t>
  </si>
  <si>
    <t>MUSZK062L</t>
  </si>
  <si>
    <t>MUSZK071L</t>
  </si>
  <si>
    <t>MUSZK105L</t>
  </si>
  <si>
    <t>MUSZK112L</t>
  </si>
  <si>
    <t>MUSZK147L</t>
  </si>
  <si>
    <t>MUSZK246L</t>
  </si>
  <si>
    <t>MUSZK381L</t>
  </si>
  <si>
    <t>MUSZK061L</t>
  </si>
  <si>
    <t>MUSZK082L</t>
  </si>
  <si>
    <t>MUSZK139L</t>
  </si>
  <si>
    <t>MUSZK153L</t>
  </si>
  <si>
    <t>MUSZK247L</t>
  </si>
  <si>
    <t>MUSZK353L</t>
  </si>
  <si>
    <t>MUSZK013L</t>
  </si>
  <si>
    <t>MUSZK070L</t>
  </si>
  <si>
    <t>MUSZK073L</t>
  </si>
  <si>
    <t>MUSZK090L</t>
  </si>
  <si>
    <t>MUSZK094L</t>
  </si>
  <si>
    <t>MUSZK146L</t>
  </si>
  <si>
    <t>MUSZK163L</t>
  </si>
  <si>
    <t>MUSZK179L</t>
  </si>
  <si>
    <t>MUSZK184L</t>
  </si>
  <si>
    <t>MUSZK189L</t>
  </si>
  <si>
    <t>MUSZK263L</t>
  </si>
  <si>
    <t>MUSZK284L</t>
  </si>
  <si>
    <t>MUSZK317L</t>
  </si>
  <si>
    <t>MUSZK360L</t>
  </si>
  <si>
    <t>MUSZK368L</t>
  </si>
  <si>
    <t>MUSZK398L</t>
  </si>
  <si>
    <t>MUSZK275L</t>
  </si>
  <si>
    <t>MUSZK333L</t>
  </si>
  <si>
    <t>MUSZK067L</t>
  </si>
  <si>
    <t>MUSZK080L</t>
  </si>
  <si>
    <t>MUSZK130L</t>
  </si>
  <si>
    <t>MUSZK248L</t>
  </si>
  <si>
    <t>MUSZK273L</t>
  </si>
  <si>
    <t>MUSZK366L</t>
  </si>
  <si>
    <t>MUSZK393L</t>
  </si>
  <si>
    <t>MUSZK337L</t>
  </si>
  <si>
    <t>MUSZK346L</t>
  </si>
  <si>
    <t>Specializáció-felelős: Schrempf Norbert</t>
  </si>
  <si>
    <t>Specializáció-felelős: Korzenszky Péter</t>
  </si>
  <si>
    <t>Specializáció-felelős: Kiss Péter</t>
  </si>
  <si>
    <t>Specializáció-felelős: Bártfai Zoltán</t>
  </si>
  <si>
    <t>B-GOD-N-HU-MEGEM</t>
  </si>
  <si>
    <t>B-GOD-L-HU-MEGEM</t>
  </si>
  <si>
    <t>Fizika alapok</t>
  </si>
  <si>
    <t>MATER034N</t>
  </si>
  <si>
    <t>Basics of Physics</t>
  </si>
  <si>
    <t>Basic of Mathematics</t>
  </si>
  <si>
    <t>MATE-001-SZAB-C</t>
  </si>
  <si>
    <t>MATE-001-SPEC</t>
  </si>
  <si>
    <t>MUSZK403N</t>
  </si>
  <si>
    <t>Matematikai alapok</t>
  </si>
  <si>
    <t>Képzési helyek (campus):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</si>
  <si>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</si>
  <si>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</si>
  <si>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</si>
  <si>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</si>
  <si>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</si>
  <si>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</si>
  <si>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</si>
  <si>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</si>
  <si>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</si>
  <si>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</si>
  <si>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</si>
  <si>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</si>
  <si>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</si>
  <si>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</si>
  <si>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</si>
  <si>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</si>
  <si>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</si>
  <si>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</si>
  <si>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</si>
  <si>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</si>
  <si>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</si>
  <si>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</si>
  <si>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</si>
  <si>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AI</t>
  </si>
  <si>
    <t>SZIG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</si>
</sst>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9"/>
      <color theme="0"/>
      <name val="Helvetica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162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/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5" borderId="1" xfId="0" applyFont="1" applyFill="1" applyBorder="1" applyAlignment="1">
      <alignment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7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8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6" fillId="0" borderId="0" xfId="2"/>
    <xf numFmtId="1" fontId="6" fillId="0" borderId="0" xfId="0" applyNumberFormat="1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</cellXfs>
  <cellStyles count="4">
    <cellStyle name="Normál" xfId="0" builtinId="0"/>
    <cellStyle name="Normál 2" xfId="1" xr:uid="{00000000-0005-0000-0000-000001000000}"/>
    <cellStyle name="Normál 3" xfId="2" xr:uid="{B0BEE3EB-94D1-4AAB-A588-DC29CDD511F3}"/>
    <cellStyle name="Normál 4" xfId="3" xr:uid="{EAFFC8D1-306A-43F0-A911-3E607374F16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7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7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7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7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V124"/>
  <sheetViews>
    <sheetView tabSelected="1" view="pageBreakPreview" zoomScaleNormal="100" zoomScaleSheetLayoutView="100" workbookViewId="0">
      <pane ySplit="7" topLeftCell="A8" activePane="bottomLeft" state="frozen"/>
      <selection pane="bottomLeft" activeCell="F4" sqref="F4"/>
    </sheetView>
  </sheetViews>
  <sheetFormatPr defaultColWidth="8.85546875" defaultRowHeight="12" x14ac:dyDescent="0.2"/>
  <cols>
    <col min="1" max="1" width="18.140625" style="8" customWidth="1"/>
    <col min="2" max="2" width="6.7109375" style="42" customWidth="1"/>
    <col min="3" max="3" width="12.42578125" style="8" customWidth="1"/>
    <col min="4" max="4" width="18.7109375" style="17" customWidth="1"/>
    <col min="5" max="5" width="23.7109375" style="17" customWidth="1"/>
    <col min="6" max="6" width="18.85546875" style="17" customWidth="1"/>
    <col min="7" max="7" width="9.5703125" style="21" hidden="1" customWidth="1"/>
    <col min="8" max="8" width="4.140625" style="4" customWidth="1"/>
    <col min="9" max="9" width="5.28515625" style="4" customWidth="1"/>
    <col min="10" max="10" width="4.42578125" style="4" customWidth="1"/>
    <col min="11" max="11" width="5.7109375" style="4" customWidth="1"/>
    <col min="12" max="12" width="5" style="4" customWidth="1"/>
    <col min="13" max="13" width="5.28515625" style="4" customWidth="1"/>
    <col min="14" max="14" width="6" style="4" customWidth="1"/>
    <col min="15" max="15" width="6.42578125" style="4" customWidth="1"/>
    <col min="16" max="16" width="6" style="4" customWidth="1"/>
    <col min="17" max="17" width="6.28515625" style="9" customWidth="1"/>
    <col min="18" max="18" width="6.42578125" style="10" customWidth="1"/>
    <col min="19" max="19" width="6.28515625" style="10" customWidth="1"/>
    <col min="20" max="20" width="7" style="10" customWidth="1"/>
    <col min="21" max="21" width="14.85546875" style="72" customWidth="1"/>
    <col min="22" max="22" width="15.85546875" style="72" customWidth="1"/>
    <col min="23" max="108" width="9.140625" style="72" customWidth="1"/>
    <col min="109" max="16384" width="8.85546875" style="72"/>
  </cols>
  <sheetData>
    <row r="1" spans="1:22" x14ac:dyDescent="0.2">
      <c r="A1" s="102" t="s">
        <v>0</v>
      </c>
      <c r="I1" s="11" t="s">
        <v>4</v>
      </c>
      <c r="L1" s="11"/>
      <c r="N1" s="115" t="s">
        <v>230</v>
      </c>
    </row>
    <row r="2" spans="1:22" ht="12" customHeight="1" x14ac:dyDescent="0.2">
      <c r="A2" s="102" t="s">
        <v>1</v>
      </c>
      <c r="I2" s="135" t="s">
        <v>490</v>
      </c>
      <c r="J2" s="135"/>
      <c r="K2" s="135"/>
      <c r="L2" s="135"/>
      <c r="M2" s="135"/>
      <c r="N2" s="12" t="s">
        <v>231</v>
      </c>
    </row>
    <row r="3" spans="1:22" x14ac:dyDescent="0.2">
      <c r="A3" s="6" t="s">
        <v>2</v>
      </c>
      <c r="B3" s="6"/>
      <c r="C3" s="7" t="s">
        <v>104</v>
      </c>
      <c r="D3" s="72"/>
      <c r="E3" s="72"/>
      <c r="F3" s="97"/>
      <c r="G3" s="8"/>
      <c r="H3" s="8"/>
      <c r="I3" s="103" t="s">
        <v>6</v>
      </c>
      <c r="L3" s="12"/>
      <c r="N3" s="8" t="s">
        <v>7</v>
      </c>
      <c r="P3" s="8"/>
      <c r="U3" s="15"/>
      <c r="V3" s="15"/>
    </row>
    <row r="4" spans="1:22" x14ac:dyDescent="0.2">
      <c r="A4" s="11" t="s">
        <v>3</v>
      </c>
      <c r="B4" s="11"/>
      <c r="C4" s="12" t="s">
        <v>245</v>
      </c>
      <c r="D4" s="72"/>
      <c r="E4" s="72"/>
      <c r="F4" s="98"/>
      <c r="G4" s="12"/>
      <c r="H4" s="12"/>
      <c r="U4" s="15"/>
      <c r="V4" s="15"/>
    </row>
    <row r="5" spans="1:22" x14ac:dyDescent="0.2">
      <c r="A5" s="104"/>
      <c r="B5" s="113"/>
      <c r="C5" s="16"/>
      <c r="F5" s="18"/>
      <c r="G5" s="19"/>
      <c r="H5" s="143" t="s">
        <v>8</v>
      </c>
      <c r="I5" s="143"/>
      <c r="J5" s="143"/>
      <c r="K5" s="143"/>
      <c r="L5" s="143"/>
      <c r="M5" s="143"/>
      <c r="N5" s="143"/>
      <c r="O5" s="143"/>
      <c r="P5" s="143"/>
      <c r="R5" s="20"/>
      <c r="S5" s="20"/>
      <c r="T5" s="20"/>
    </row>
    <row r="6" spans="1:22" x14ac:dyDescent="0.2">
      <c r="A6" s="104"/>
      <c r="B6" s="114"/>
      <c r="C6" s="16"/>
      <c r="H6" s="142" t="s">
        <v>9</v>
      </c>
      <c r="I6" s="142"/>
      <c r="J6" s="142"/>
      <c r="K6" s="142" t="s">
        <v>10</v>
      </c>
      <c r="L6" s="142"/>
      <c r="M6" s="142"/>
      <c r="N6" s="142"/>
      <c r="O6" s="142"/>
      <c r="P6" s="142"/>
    </row>
    <row r="7" spans="1:22" s="105" customFormat="1" ht="36" x14ac:dyDescent="0.25">
      <c r="A7" s="106" t="s">
        <v>11</v>
      </c>
      <c r="B7" s="107" t="s">
        <v>12</v>
      </c>
      <c r="C7" s="106" t="s">
        <v>13</v>
      </c>
      <c r="D7" s="108" t="s">
        <v>14</v>
      </c>
      <c r="E7" s="108" t="s">
        <v>15</v>
      </c>
      <c r="F7" s="108" t="s">
        <v>16</v>
      </c>
      <c r="G7" s="109" t="s">
        <v>17</v>
      </c>
      <c r="H7" s="107" t="s">
        <v>18</v>
      </c>
      <c r="I7" s="107" t="s">
        <v>19</v>
      </c>
      <c r="J7" s="107" t="s">
        <v>20</v>
      </c>
      <c r="K7" s="107" t="s">
        <v>18</v>
      </c>
      <c r="L7" s="107" t="s">
        <v>19</v>
      </c>
      <c r="M7" s="107" t="s">
        <v>20</v>
      </c>
      <c r="N7" s="107" t="s">
        <v>21</v>
      </c>
      <c r="O7" s="107" t="s">
        <v>22</v>
      </c>
      <c r="P7" s="107" t="s">
        <v>23</v>
      </c>
      <c r="Q7" s="107" t="s">
        <v>24</v>
      </c>
      <c r="R7" s="109" t="s">
        <v>25</v>
      </c>
      <c r="S7" s="109" t="s">
        <v>26</v>
      </c>
      <c r="T7" s="109" t="s">
        <v>27</v>
      </c>
      <c r="U7" s="110" t="s">
        <v>28</v>
      </c>
      <c r="V7" s="109" t="s">
        <v>29</v>
      </c>
    </row>
    <row r="8" spans="1:22" s="32" customFormat="1" x14ac:dyDescent="0.25">
      <c r="A8" s="117" t="s">
        <v>480</v>
      </c>
      <c r="B8" s="29">
        <v>1</v>
      </c>
      <c r="C8" s="86" t="s">
        <v>261</v>
      </c>
      <c r="D8" s="86" t="s">
        <v>482</v>
      </c>
      <c r="E8" s="86" t="s">
        <v>484</v>
      </c>
      <c r="F8" s="86" t="s">
        <v>123</v>
      </c>
      <c r="G8" s="30" t="s">
        <v>198</v>
      </c>
      <c r="H8" s="28">
        <v>0</v>
      </c>
      <c r="I8" s="31">
        <v>0</v>
      </c>
      <c r="J8" s="31">
        <v>0</v>
      </c>
      <c r="K8" s="29">
        <v>0</v>
      </c>
      <c r="L8" s="29">
        <v>26</v>
      </c>
      <c r="M8" s="29">
        <v>0</v>
      </c>
      <c r="N8" s="28">
        <v>0</v>
      </c>
      <c r="O8" s="28">
        <v>0</v>
      </c>
      <c r="P8" s="28">
        <v>0</v>
      </c>
      <c r="Q8" s="28">
        <v>0</v>
      </c>
      <c r="R8" s="28" t="s">
        <v>514</v>
      </c>
      <c r="S8" s="31" t="s">
        <v>31</v>
      </c>
      <c r="T8" s="31" t="s">
        <v>110</v>
      </c>
      <c r="U8" s="117"/>
      <c r="V8" s="117"/>
    </row>
    <row r="9" spans="1:22" s="32" customFormat="1" ht="24" x14ac:dyDescent="0.25">
      <c r="A9" s="119" t="s">
        <v>480</v>
      </c>
      <c r="B9" s="29">
        <v>1</v>
      </c>
      <c r="C9" s="86" t="s">
        <v>262</v>
      </c>
      <c r="D9" s="86" t="s">
        <v>206</v>
      </c>
      <c r="E9" s="86" t="s">
        <v>263</v>
      </c>
      <c r="F9" s="86" t="s">
        <v>106</v>
      </c>
      <c r="G9" s="30" t="s">
        <v>196</v>
      </c>
      <c r="H9" s="28">
        <v>3</v>
      </c>
      <c r="I9" s="31">
        <v>0</v>
      </c>
      <c r="J9" s="31">
        <v>2</v>
      </c>
      <c r="K9" s="29">
        <v>39</v>
      </c>
      <c r="L9" s="29">
        <v>0</v>
      </c>
      <c r="M9" s="29">
        <v>26</v>
      </c>
      <c r="N9" s="28">
        <v>0</v>
      </c>
      <c r="O9" s="28">
        <v>0</v>
      </c>
      <c r="P9" s="28">
        <v>0</v>
      </c>
      <c r="Q9" s="28">
        <v>5</v>
      </c>
      <c r="R9" s="28" t="s">
        <v>30</v>
      </c>
      <c r="S9" s="31" t="s">
        <v>31</v>
      </c>
      <c r="T9" s="31" t="s">
        <v>110</v>
      </c>
      <c r="U9" s="117"/>
      <c r="V9" s="117"/>
    </row>
    <row r="10" spans="1:22" s="32" customFormat="1" ht="24" x14ac:dyDescent="0.25">
      <c r="A10" s="119" t="s">
        <v>480</v>
      </c>
      <c r="B10" s="29">
        <v>1</v>
      </c>
      <c r="C10" s="86" t="s">
        <v>264</v>
      </c>
      <c r="D10" s="86" t="s">
        <v>265</v>
      </c>
      <c r="E10" s="86" t="s">
        <v>266</v>
      </c>
      <c r="F10" s="86" t="s">
        <v>173</v>
      </c>
      <c r="G10" s="30" t="s">
        <v>205</v>
      </c>
      <c r="H10" s="28">
        <v>2</v>
      </c>
      <c r="I10" s="31">
        <v>0</v>
      </c>
      <c r="J10" s="31">
        <v>0</v>
      </c>
      <c r="K10" s="29">
        <v>26</v>
      </c>
      <c r="L10" s="29">
        <v>0</v>
      </c>
      <c r="M10" s="29">
        <v>0</v>
      </c>
      <c r="N10" s="28">
        <v>0</v>
      </c>
      <c r="O10" s="28">
        <v>0</v>
      </c>
      <c r="P10" s="28">
        <v>0</v>
      </c>
      <c r="Q10" s="28">
        <v>3</v>
      </c>
      <c r="R10" s="28" t="s">
        <v>30</v>
      </c>
      <c r="S10" s="31" t="s">
        <v>31</v>
      </c>
      <c r="T10" s="31" t="s">
        <v>110</v>
      </c>
      <c r="U10" s="117"/>
      <c r="V10" s="117"/>
    </row>
    <row r="11" spans="1:22" s="32" customFormat="1" x14ac:dyDescent="0.25">
      <c r="A11" s="119" t="s">
        <v>480</v>
      </c>
      <c r="B11" s="29">
        <v>1</v>
      </c>
      <c r="C11" s="86" t="s">
        <v>267</v>
      </c>
      <c r="D11" s="86" t="s">
        <v>268</v>
      </c>
      <c r="E11" s="86" t="s">
        <v>155</v>
      </c>
      <c r="F11" s="86" t="s">
        <v>107</v>
      </c>
      <c r="G11" s="30" t="s">
        <v>156</v>
      </c>
      <c r="H11" s="28">
        <v>2</v>
      </c>
      <c r="I11" s="31">
        <v>0</v>
      </c>
      <c r="J11" s="31">
        <v>3</v>
      </c>
      <c r="K11" s="29">
        <v>26</v>
      </c>
      <c r="L11" s="29">
        <v>0</v>
      </c>
      <c r="M11" s="29">
        <v>39</v>
      </c>
      <c r="N11" s="28">
        <v>0</v>
      </c>
      <c r="O11" s="28">
        <v>0</v>
      </c>
      <c r="P11" s="28">
        <v>0</v>
      </c>
      <c r="Q11" s="28">
        <v>5</v>
      </c>
      <c r="R11" s="28" t="s">
        <v>513</v>
      </c>
      <c r="S11" s="31" t="s">
        <v>31</v>
      </c>
      <c r="T11" s="31" t="s">
        <v>110</v>
      </c>
      <c r="U11" s="117"/>
      <c r="V11" s="117"/>
    </row>
    <row r="12" spans="1:22" s="32" customFormat="1" x14ac:dyDescent="0.25">
      <c r="A12" s="119" t="s">
        <v>480</v>
      </c>
      <c r="B12" s="29">
        <v>1</v>
      </c>
      <c r="C12" s="59" t="s">
        <v>483</v>
      </c>
      <c r="D12" s="86" t="s">
        <v>489</v>
      </c>
      <c r="E12" s="86" t="s">
        <v>485</v>
      </c>
      <c r="F12" s="86" t="s">
        <v>33</v>
      </c>
      <c r="G12" s="30" t="s">
        <v>197</v>
      </c>
      <c r="H12" s="28">
        <v>0</v>
      </c>
      <c r="I12" s="31">
        <v>0</v>
      </c>
      <c r="J12" s="31">
        <v>0</v>
      </c>
      <c r="K12" s="29">
        <v>0</v>
      </c>
      <c r="L12" s="29">
        <v>26</v>
      </c>
      <c r="M12" s="29">
        <v>0</v>
      </c>
      <c r="N12" s="28">
        <v>0</v>
      </c>
      <c r="O12" s="28">
        <v>0</v>
      </c>
      <c r="P12" s="28">
        <v>0</v>
      </c>
      <c r="Q12" s="28">
        <v>0</v>
      </c>
      <c r="R12" s="28" t="s">
        <v>514</v>
      </c>
      <c r="S12" s="78" t="s">
        <v>31</v>
      </c>
      <c r="T12" s="31" t="s">
        <v>255</v>
      </c>
      <c r="U12" s="117"/>
      <c r="V12" s="117"/>
    </row>
    <row r="13" spans="1:22" s="32" customFormat="1" ht="36" x14ac:dyDescent="0.25">
      <c r="A13" s="119" t="s">
        <v>480</v>
      </c>
      <c r="B13" s="29">
        <v>1</v>
      </c>
      <c r="C13" s="86" t="s">
        <v>271</v>
      </c>
      <c r="D13" s="86" t="s">
        <v>272</v>
      </c>
      <c r="E13" s="86" t="s">
        <v>273</v>
      </c>
      <c r="F13" s="86" t="s">
        <v>108</v>
      </c>
      <c r="G13" s="30" t="s">
        <v>204</v>
      </c>
      <c r="H13" s="28">
        <v>4</v>
      </c>
      <c r="I13" s="31">
        <v>0</v>
      </c>
      <c r="J13" s="31">
        <v>0</v>
      </c>
      <c r="K13" s="29">
        <v>52</v>
      </c>
      <c r="L13" s="29">
        <v>0</v>
      </c>
      <c r="M13" s="29">
        <v>0</v>
      </c>
      <c r="N13" s="28">
        <v>0</v>
      </c>
      <c r="O13" s="28">
        <v>0</v>
      </c>
      <c r="P13" s="28">
        <v>0</v>
      </c>
      <c r="Q13" s="28">
        <v>4</v>
      </c>
      <c r="R13" s="28" t="s">
        <v>513</v>
      </c>
      <c r="S13" s="31" t="s">
        <v>31</v>
      </c>
      <c r="T13" s="31" t="s">
        <v>110</v>
      </c>
      <c r="U13" s="117"/>
      <c r="V13" s="86" t="s">
        <v>162</v>
      </c>
    </row>
    <row r="14" spans="1:22" s="32" customFormat="1" ht="24" x14ac:dyDescent="0.25">
      <c r="A14" s="119" t="s">
        <v>480</v>
      </c>
      <c r="B14" s="29">
        <v>1</v>
      </c>
      <c r="C14" s="86" t="s">
        <v>274</v>
      </c>
      <c r="D14" s="86" t="s">
        <v>32</v>
      </c>
      <c r="E14" s="86" t="s">
        <v>275</v>
      </c>
      <c r="F14" s="86" t="s">
        <v>113</v>
      </c>
      <c r="G14" s="30" t="s">
        <v>136</v>
      </c>
      <c r="H14" s="28">
        <v>2</v>
      </c>
      <c r="I14" s="31">
        <v>0</v>
      </c>
      <c r="J14" s="31">
        <v>1</v>
      </c>
      <c r="K14" s="29">
        <v>26</v>
      </c>
      <c r="L14" s="29">
        <v>0</v>
      </c>
      <c r="M14" s="29">
        <v>13</v>
      </c>
      <c r="N14" s="28">
        <v>0</v>
      </c>
      <c r="O14" s="28">
        <v>0</v>
      </c>
      <c r="P14" s="28">
        <v>0</v>
      </c>
      <c r="Q14" s="28">
        <v>5</v>
      </c>
      <c r="R14" s="28" t="s">
        <v>30</v>
      </c>
      <c r="S14" s="31" t="s">
        <v>31</v>
      </c>
      <c r="T14" s="31" t="s">
        <v>110</v>
      </c>
      <c r="U14" s="117"/>
      <c r="V14" s="117"/>
    </row>
    <row r="15" spans="1:22" s="32" customFormat="1" ht="24" x14ac:dyDescent="0.25">
      <c r="A15" s="119" t="s">
        <v>480</v>
      </c>
      <c r="B15" s="29">
        <v>1</v>
      </c>
      <c r="C15" s="86" t="s">
        <v>276</v>
      </c>
      <c r="D15" s="86" t="s">
        <v>277</v>
      </c>
      <c r="E15" s="86" t="s">
        <v>278</v>
      </c>
      <c r="F15" s="86" t="s">
        <v>160</v>
      </c>
      <c r="G15" s="30" t="s">
        <v>195</v>
      </c>
      <c r="H15" s="28">
        <v>3</v>
      </c>
      <c r="I15" s="31">
        <v>2</v>
      </c>
      <c r="J15" s="31">
        <v>0</v>
      </c>
      <c r="K15" s="29">
        <v>39</v>
      </c>
      <c r="L15" s="29">
        <v>26</v>
      </c>
      <c r="M15" s="29">
        <v>0</v>
      </c>
      <c r="N15" s="28">
        <v>0</v>
      </c>
      <c r="O15" s="28">
        <v>0</v>
      </c>
      <c r="P15" s="28">
        <v>0</v>
      </c>
      <c r="Q15" s="28">
        <v>5</v>
      </c>
      <c r="R15" s="28" t="s">
        <v>30</v>
      </c>
      <c r="S15" s="31" t="s">
        <v>31</v>
      </c>
      <c r="T15" s="31" t="s">
        <v>110</v>
      </c>
      <c r="U15" s="117"/>
      <c r="V15" s="117"/>
    </row>
    <row r="16" spans="1:22" s="32" customFormat="1" x14ac:dyDescent="0.25">
      <c r="A16" s="119" t="s">
        <v>480</v>
      </c>
      <c r="B16" s="29">
        <v>1</v>
      </c>
      <c r="C16" s="86" t="s">
        <v>279</v>
      </c>
      <c r="D16" s="86" t="s">
        <v>280</v>
      </c>
      <c r="E16" s="86" t="s">
        <v>232</v>
      </c>
      <c r="F16" s="86" t="s">
        <v>225</v>
      </c>
      <c r="G16" s="30" t="s">
        <v>227</v>
      </c>
      <c r="H16" s="28">
        <v>0</v>
      </c>
      <c r="I16" s="31">
        <v>2</v>
      </c>
      <c r="J16" s="31">
        <v>0</v>
      </c>
      <c r="K16" s="29">
        <v>0</v>
      </c>
      <c r="L16" s="29">
        <v>26</v>
      </c>
      <c r="M16" s="29">
        <v>0</v>
      </c>
      <c r="N16" s="28">
        <v>0</v>
      </c>
      <c r="O16" s="28">
        <v>0</v>
      </c>
      <c r="P16" s="28">
        <v>0</v>
      </c>
      <c r="Q16" s="28">
        <v>0</v>
      </c>
      <c r="R16" s="28" t="s">
        <v>514</v>
      </c>
      <c r="S16" s="31" t="s">
        <v>31</v>
      </c>
      <c r="T16" s="31" t="s">
        <v>110</v>
      </c>
      <c r="U16" s="117"/>
      <c r="V16" s="117"/>
    </row>
    <row r="17" spans="1:22" s="32" customFormat="1" x14ac:dyDescent="0.25">
      <c r="A17" s="119" t="s">
        <v>480</v>
      </c>
      <c r="B17" s="29">
        <v>1</v>
      </c>
      <c r="C17" s="86" t="s">
        <v>281</v>
      </c>
      <c r="D17" s="86" t="s">
        <v>109</v>
      </c>
      <c r="E17" s="86" t="s">
        <v>282</v>
      </c>
      <c r="F17" s="86" t="s">
        <v>174</v>
      </c>
      <c r="G17" s="30" t="s">
        <v>175</v>
      </c>
      <c r="H17" s="28">
        <v>0</v>
      </c>
      <c r="I17" s="31">
        <v>2</v>
      </c>
      <c r="J17" s="31">
        <v>0</v>
      </c>
      <c r="K17" s="29">
        <v>0</v>
      </c>
      <c r="L17" s="29">
        <v>26</v>
      </c>
      <c r="M17" s="29">
        <v>0</v>
      </c>
      <c r="N17" s="28">
        <v>0</v>
      </c>
      <c r="O17" s="28">
        <v>0</v>
      </c>
      <c r="P17" s="28">
        <v>0</v>
      </c>
      <c r="Q17" s="28">
        <v>0</v>
      </c>
      <c r="R17" s="28" t="s">
        <v>513</v>
      </c>
      <c r="S17" s="31" t="s">
        <v>45</v>
      </c>
      <c r="T17" s="31" t="s">
        <v>110</v>
      </c>
      <c r="U17" s="117" t="s">
        <v>207</v>
      </c>
      <c r="V17" s="120"/>
    </row>
    <row r="18" spans="1:22" s="32" customFormat="1" x14ac:dyDescent="0.25">
      <c r="A18" s="119" t="s">
        <v>480</v>
      </c>
      <c r="B18" s="29">
        <v>1</v>
      </c>
      <c r="C18" s="86" t="s">
        <v>283</v>
      </c>
      <c r="D18" s="86" t="s">
        <v>112</v>
      </c>
      <c r="E18" s="86" t="s">
        <v>284</v>
      </c>
      <c r="F18" s="86" t="s">
        <v>218</v>
      </c>
      <c r="G18" s="30" t="s">
        <v>219</v>
      </c>
      <c r="H18" s="28">
        <v>0</v>
      </c>
      <c r="I18" s="31">
        <v>2</v>
      </c>
      <c r="J18" s="31">
        <v>0</v>
      </c>
      <c r="K18" s="29">
        <v>0</v>
      </c>
      <c r="L18" s="29">
        <v>26</v>
      </c>
      <c r="M18" s="29">
        <v>0</v>
      </c>
      <c r="N18" s="28">
        <v>0</v>
      </c>
      <c r="O18" s="28">
        <v>0</v>
      </c>
      <c r="P18" s="28">
        <v>0</v>
      </c>
      <c r="Q18" s="28">
        <v>0</v>
      </c>
      <c r="R18" s="28" t="s">
        <v>513</v>
      </c>
      <c r="S18" s="31" t="s">
        <v>45</v>
      </c>
      <c r="T18" s="31" t="s">
        <v>110</v>
      </c>
      <c r="U18" s="117" t="s">
        <v>207</v>
      </c>
      <c r="V18" s="120"/>
    </row>
    <row r="19" spans="1:22" s="32" customFormat="1" x14ac:dyDescent="0.25">
      <c r="A19" s="119" t="s">
        <v>480</v>
      </c>
      <c r="B19" s="29">
        <v>1</v>
      </c>
      <c r="C19" s="86" t="s">
        <v>285</v>
      </c>
      <c r="D19" s="86" t="s">
        <v>111</v>
      </c>
      <c r="E19" s="86" t="s">
        <v>286</v>
      </c>
      <c r="F19" s="86" t="s">
        <v>216</v>
      </c>
      <c r="G19" s="30" t="s">
        <v>217</v>
      </c>
      <c r="H19" s="28">
        <v>0</v>
      </c>
      <c r="I19" s="31">
        <v>2</v>
      </c>
      <c r="J19" s="31">
        <v>0</v>
      </c>
      <c r="K19" s="29">
        <v>0</v>
      </c>
      <c r="L19" s="29">
        <v>26</v>
      </c>
      <c r="M19" s="29">
        <v>0</v>
      </c>
      <c r="N19" s="28">
        <v>0</v>
      </c>
      <c r="O19" s="28">
        <v>0</v>
      </c>
      <c r="P19" s="28">
        <v>0</v>
      </c>
      <c r="Q19" s="28">
        <v>0</v>
      </c>
      <c r="R19" s="28" t="s">
        <v>513</v>
      </c>
      <c r="S19" s="31" t="s">
        <v>45</v>
      </c>
      <c r="T19" s="31" t="s">
        <v>110</v>
      </c>
      <c r="U19" s="117" t="s">
        <v>207</v>
      </c>
      <c r="V19" s="120"/>
    </row>
    <row r="20" spans="1:22" s="32" customFormat="1" x14ac:dyDescent="0.25">
      <c r="A20" s="144" t="s">
        <v>34</v>
      </c>
      <c r="B20" s="147"/>
      <c r="C20" s="147"/>
      <c r="D20" s="147"/>
      <c r="E20" s="147"/>
      <c r="F20" s="147"/>
      <c r="G20" s="148"/>
      <c r="H20" s="33">
        <f>SUM(H8:H19)-H18-H17</f>
        <v>16</v>
      </c>
      <c r="I20" s="33">
        <f t="shared" ref="I20:P20" si="0">SUM(I8:I19)-I18-I17</f>
        <v>6</v>
      </c>
      <c r="J20" s="33">
        <f t="shared" si="0"/>
        <v>6</v>
      </c>
      <c r="K20" s="33">
        <f t="shared" si="0"/>
        <v>208</v>
      </c>
      <c r="L20" s="33">
        <f t="shared" si="0"/>
        <v>130</v>
      </c>
      <c r="M20" s="33">
        <f t="shared" si="0"/>
        <v>78</v>
      </c>
      <c r="N20" s="33">
        <f t="shared" si="0"/>
        <v>0</v>
      </c>
      <c r="O20" s="33">
        <f t="shared" si="0"/>
        <v>0</v>
      </c>
      <c r="P20" s="33">
        <f t="shared" si="0"/>
        <v>0</v>
      </c>
      <c r="Q20" s="33">
        <f>SUM(Q8:Q19)-Q18-Q17</f>
        <v>27</v>
      </c>
      <c r="R20" s="34"/>
      <c r="S20" s="34"/>
      <c r="T20" s="34"/>
      <c r="U20" s="112"/>
      <c r="V20" s="112"/>
    </row>
    <row r="21" spans="1:22" s="32" customFormat="1" ht="36" x14ac:dyDescent="0.25">
      <c r="A21" s="119" t="s">
        <v>480</v>
      </c>
      <c r="B21" s="29">
        <v>2</v>
      </c>
      <c r="C21" s="86" t="s">
        <v>287</v>
      </c>
      <c r="D21" s="86" t="s">
        <v>35</v>
      </c>
      <c r="E21" s="86" t="s">
        <v>288</v>
      </c>
      <c r="F21" s="86" t="s">
        <v>177</v>
      </c>
      <c r="G21" s="30" t="s">
        <v>200</v>
      </c>
      <c r="H21" s="28">
        <v>2</v>
      </c>
      <c r="I21" s="29">
        <v>0</v>
      </c>
      <c r="J21" s="29">
        <v>3</v>
      </c>
      <c r="K21" s="29">
        <v>26</v>
      </c>
      <c r="L21" s="29">
        <v>0</v>
      </c>
      <c r="M21" s="29">
        <v>39</v>
      </c>
      <c r="N21" s="28">
        <v>0</v>
      </c>
      <c r="O21" s="28">
        <v>0</v>
      </c>
      <c r="P21" s="28">
        <v>0</v>
      </c>
      <c r="Q21" s="28">
        <v>5</v>
      </c>
      <c r="R21" s="28" t="s">
        <v>30</v>
      </c>
      <c r="S21" s="31" t="s">
        <v>31</v>
      </c>
      <c r="T21" s="31" t="s">
        <v>110</v>
      </c>
      <c r="U21" s="59" t="s">
        <v>161</v>
      </c>
      <c r="V21" s="121"/>
    </row>
    <row r="22" spans="1:22" s="32" customFormat="1" x14ac:dyDescent="0.25">
      <c r="A22" s="119" t="s">
        <v>480</v>
      </c>
      <c r="B22" s="29">
        <v>2</v>
      </c>
      <c r="C22" s="86" t="s">
        <v>289</v>
      </c>
      <c r="D22" s="86" t="s">
        <v>290</v>
      </c>
      <c r="E22" s="86" t="s">
        <v>157</v>
      </c>
      <c r="F22" s="86" t="s">
        <v>107</v>
      </c>
      <c r="G22" s="30" t="s">
        <v>156</v>
      </c>
      <c r="H22" s="28">
        <v>1</v>
      </c>
      <c r="I22" s="29">
        <v>0</v>
      </c>
      <c r="J22" s="29">
        <v>2</v>
      </c>
      <c r="K22" s="29">
        <v>13</v>
      </c>
      <c r="L22" s="29">
        <v>0</v>
      </c>
      <c r="M22" s="29">
        <v>26</v>
      </c>
      <c r="N22" s="28">
        <v>0</v>
      </c>
      <c r="O22" s="28">
        <v>0</v>
      </c>
      <c r="P22" s="28">
        <v>0</v>
      </c>
      <c r="Q22" s="28">
        <v>4</v>
      </c>
      <c r="R22" s="28" t="s">
        <v>513</v>
      </c>
      <c r="S22" s="31" t="s">
        <v>31</v>
      </c>
      <c r="T22" s="31" t="s">
        <v>110</v>
      </c>
      <c r="U22" s="59" t="s">
        <v>118</v>
      </c>
      <c r="V22" s="121"/>
    </row>
    <row r="23" spans="1:22" s="32" customFormat="1" ht="48" x14ac:dyDescent="0.25">
      <c r="A23" s="123" t="s">
        <v>480</v>
      </c>
      <c r="B23" s="29">
        <v>2</v>
      </c>
      <c r="C23" s="86" t="s">
        <v>291</v>
      </c>
      <c r="D23" s="86" t="s">
        <v>115</v>
      </c>
      <c r="E23" s="86" t="s">
        <v>292</v>
      </c>
      <c r="F23" s="86" t="s">
        <v>125</v>
      </c>
      <c r="G23" s="30" t="s">
        <v>199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8">
        <v>0</v>
      </c>
      <c r="O23" s="28">
        <v>0</v>
      </c>
      <c r="P23" s="28">
        <v>0</v>
      </c>
      <c r="Q23" s="28">
        <v>0</v>
      </c>
      <c r="R23" s="28" t="s">
        <v>515</v>
      </c>
      <c r="S23" s="31" t="s">
        <v>31</v>
      </c>
      <c r="T23" s="31" t="s">
        <v>110</v>
      </c>
      <c r="U23" s="59" t="s">
        <v>259</v>
      </c>
      <c r="V23" s="121"/>
    </row>
    <row r="24" spans="1:22" s="32" customFormat="1" x14ac:dyDescent="0.25">
      <c r="A24" s="119" t="s">
        <v>480</v>
      </c>
      <c r="B24" s="29">
        <v>2</v>
      </c>
      <c r="C24" s="86" t="s">
        <v>293</v>
      </c>
      <c r="D24" s="86" t="s">
        <v>294</v>
      </c>
      <c r="E24" s="86" t="s">
        <v>233</v>
      </c>
      <c r="F24" s="86" t="s">
        <v>124</v>
      </c>
      <c r="G24" s="30" t="s">
        <v>127</v>
      </c>
      <c r="H24" s="28">
        <v>3</v>
      </c>
      <c r="I24" s="29">
        <v>2</v>
      </c>
      <c r="J24" s="29">
        <v>0</v>
      </c>
      <c r="K24" s="29">
        <v>39</v>
      </c>
      <c r="L24" s="29">
        <v>26</v>
      </c>
      <c r="M24" s="29">
        <v>0</v>
      </c>
      <c r="N24" s="28">
        <v>0</v>
      </c>
      <c r="O24" s="28">
        <v>0</v>
      </c>
      <c r="P24" s="28">
        <v>0</v>
      </c>
      <c r="Q24" s="28">
        <v>5</v>
      </c>
      <c r="R24" s="31" t="s">
        <v>30</v>
      </c>
      <c r="S24" s="31" t="s">
        <v>31</v>
      </c>
      <c r="T24" s="31" t="s">
        <v>110</v>
      </c>
      <c r="U24" s="59"/>
      <c r="V24" s="86"/>
    </row>
    <row r="25" spans="1:22" s="32" customFormat="1" ht="24" x14ac:dyDescent="0.25">
      <c r="A25" s="119" t="s">
        <v>480</v>
      </c>
      <c r="B25" s="29">
        <v>2</v>
      </c>
      <c r="C25" s="86" t="s">
        <v>295</v>
      </c>
      <c r="D25" s="86" t="s">
        <v>163</v>
      </c>
      <c r="E25" s="86" t="s">
        <v>234</v>
      </c>
      <c r="F25" s="86" t="s">
        <v>178</v>
      </c>
      <c r="G25" s="30" t="s">
        <v>130</v>
      </c>
      <c r="H25" s="28">
        <v>3</v>
      </c>
      <c r="I25" s="29">
        <v>0</v>
      </c>
      <c r="J25" s="29">
        <v>0</v>
      </c>
      <c r="K25" s="29">
        <v>39</v>
      </c>
      <c r="L25" s="29">
        <v>0</v>
      </c>
      <c r="M25" s="29">
        <v>0</v>
      </c>
      <c r="N25" s="28">
        <v>0</v>
      </c>
      <c r="O25" s="28">
        <v>0</v>
      </c>
      <c r="P25" s="28">
        <v>0</v>
      </c>
      <c r="Q25" s="28">
        <v>4</v>
      </c>
      <c r="R25" s="28" t="s">
        <v>513</v>
      </c>
      <c r="S25" s="31" t="s">
        <v>31</v>
      </c>
      <c r="T25" s="31" t="s">
        <v>110</v>
      </c>
      <c r="U25" s="59"/>
      <c r="V25" s="86" t="s">
        <v>114</v>
      </c>
    </row>
    <row r="26" spans="1:22" s="32" customFormat="1" ht="48" x14ac:dyDescent="0.25">
      <c r="A26" s="119" t="s">
        <v>480</v>
      </c>
      <c r="B26" s="29">
        <v>2</v>
      </c>
      <c r="C26" s="86" t="s">
        <v>296</v>
      </c>
      <c r="D26" s="86" t="s">
        <v>258</v>
      </c>
      <c r="E26" s="86" t="s">
        <v>256</v>
      </c>
      <c r="F26" s="86" t="s">
        <v>125</v>
      </c>
      <c r="G26" s="30" t="s">
        <v>199</v>
      </c>
      <c r="H26" s="28">
        <v>3</v>
      </c>
      <c r="I26" s="29">
        <v>2</v>
      </c>
      <c r="J26" s="29">
        <v>0</v>
      </c>
      <c r="K26" s="29">
        <v>39</v>
      </c>
      <c r="L26" s="29">
        <v>26</v>
      </c>
      <c r="M26" s="29">
        <v>0</v>
      </c>
      <c r="N26" s="28">
        <v>0</v>
      </c>
      <c r="O26" s="28">
        <v>0</v>
      </c>
      <c r="P26" s="28">
        <v>0</v>
      </c>
      <c r="Q26" s="28">
        <v>6</v>
      </c>
      <c r="R26" s="28" t="s">
        <v>30</v>
      </c>
      <c r="S26" s="31" t="s">
        <v>31</v>
      </c>
      <c r="T26" s="31" t="s">
        <v>110</v>
      </c>
      <c r="U26" s="59" t="s">
        <v>257</v>
      </c>
      <c r="V26" s="121"/>
    </row>
    <row r="27" spans="1:22" s="32" customFormat="1" x14ac:dyDescent="0.25">
      <c r="A27" s="119" t="s">
        <v>480</v>
      </c>
      <c r="B27" s="29">
        <v>2</v>
      </c>
      <c r="C27" s="86" t="s">
        <v>297</v>
      </c>
      <c r="D27" s="86" t="s">
        <v>298</v>
      </c>
      <c r="E27" s="86" t="s">
        <v>299</v>
      </c>
      <c r="F27" s="86" t="s">
        <v>226</v>
      </c>
      <c r="G27" s="30" t="s">
        <v>228</v>
      </c>
      <c r="H27" s="28">
        <v>0</v>
      </c>
      <c r="I27" s="29">
        <v>2</v>
      </c>
      <c r="J27" s="29">
        <v>0</v>
      </c>
      <c r="K27" s="29">
        <v>0</v>
      </c>
      <c r="L27" s="29">
        <v>26</v>
      </c>
      <c r="M27" s="29">
        <v>0</v>
      </c>
      <c r="N27" s="28">
        <v>0</v>
      </c>
      <c r="O27" s="28">
        <v>0</v>
      </c>
      <c r="P27" s="28">
        <v>0</v>
      </c>
      <c r="Q27" s="28">
        <v>0</v>
      </c>
      <c r="R27" s="28" t="s">
        <v>514</v>
      </c>
      <c r="S27" s="31" t="s">
        <v>31</v>
      </c>
      <c r="T27" s="31" t="s">
        <v>110</v>
      </c>
      <c r="U27" s="59"/>
      <c r="V27" s="86"/>
    </row>
    <row r="28" spans="1:22" s="32" customFormat="1" x14ac:dyDescent="0.25">
      <c r="A28" s="119" t="s">
        <v>480</v>
      </c>
      <c r="B28" s="29">
        <v>2</v>
      </c>
      <c r="C28" s="86" t="s">
        <v>300</v>
      </c>
      <c r="D28" s="86" t="s">
        <v>301</v>
      </c>
      <c r="E28" s="86" t="s">
        <v>302</v>
      </c>
      <c r="F28" s="86" t="s">
        <v>174</v>
      </c>
      <c r="G28" s="30" t="s">
        <v>175</v>
      </c>
      <c r="H28" s="28">
        <v>0</v>
      </c>
      <c r="I28" s="29">
        <v>2</v>
      </c>
      <c r="J28" s="29">
        <v>0</v>
      </c>
      <c r="K28" s="29">
        <v>0</v>
      </c>
      <c r="L28" s="29">
        <v>26</v>
      </c>
      <c r="M28" s="29">
        <v>0</v>
      </c>
      <c r="N28" s="28">
        <v>0</v>
      </c>
      <c r="O28" s="28">
        <v>0</v>
      </c>
      <c r="P28" s="28">
        <v>0</v>
      </c>
      <c r="Q28" s="28">
        <v>0</v>
      </c>
      <c r="R28" s="28" t="s">
        <v>513</v>
      </c>
      <c r="S28" s="31" t="s">
        <v>45</v>
      </c>
      <c r="T28" s="31" t="s">
        <v>110</v>
      </c>
      <c r="U28" s="59" t="s">
        <v>208</v>
      </c>
      <c r="V28" s="121"/>
    </row>
    <row r="29" spans="1:22" s="32" customFormat="1" ht="24" x14ac:dyDescent="0.25">
      <c r="A29" s="119" t="s">
        <v>480</v>
      </c>
      <c r="B29" s="29">
        <v>2</v>
      </c>
      <c r="C29" s="86" t="s">
        <v>303</v>
      </c>
      <c r="D29" s="86" t="s">
        <v>304</v>
      </c>
      <c r="E29" s="86" t="s">
        <v>305</v>
      </c>
      <c r="F29" s="86" t="s">
        <v>218</v>
      </c>
      <c r="G29" s="30" t="s">
        <v>219</v>
      </c>
      <c r="H29" s="28">
        <v>0</v>
      </c>
      <c r="I29" s="29">
        <v>2</v>
      </c>
      <c r="J29" s="29">
        <v>0</v>
      </c>
      <c r="K29" s="29">
        <v>0</v>
      </c>
      <c r="L29" s="29">
        <v>26</v>
      </c>
      <c r="M29" s="29">
        <v>0</v>
      </c>
      <c r="N29" s="28">
        <v>0</v>
      </c>
      <c r="O29" s="28">
        <v>0</v>
      </c>
      <c r="P29" s="28">
        <v>0</v>
      </c>
      <c r="Q29" s="28">
        <v>0</v>
      </c>
      <c r="R29" s="28" t="s">
        <v>513</v>
      </c>
      <c r="S29" s="31" t="s">
        <v>45</v>
      </c>
      <c r="T29" s="31" t="s">
        <v>110</v>
      </c>
      <c r="U29" s="59" t="s">
        <v>210</v>
      </c>
      <c r="V29" s="121"/>
    </row>
    <row r="30" spans="1:22" s="32" customFormat="1" ht="24" x14ac:dyDescent="0.25">
      <c r="A30" s="119" t="s">
        <v>480</v>
      </c>
      <c r="B30" s="29">
        <v>2</v>
      </c>
      <c r="C30" s="86" t="s">
        <v>306</v>
      </c>
      <c r="D30" s="86" t="s">
        <v>307</v>
      </c>
      <c r="E30" s="86" t="s">
        <v>308</v>
      </c>
      <c r="F30" s="86" t="s">
        <v>216</v>
      </c>
      <c r="G30" s="30" t="s">
        <v>217</v>
      </c>
      <c r="H30" s="28">
        <v>0</v>
      </c>
      <c r="I30" s="29">
        <v>2</v>
      </c>
      <c r="J30" s="29">
        <v>0</v>
      </c>
      <c r="K30" s="29">
        <v>0</v>
      </c>
      <c r="L30" s="29">
        <v>26</v>
      </c>
      <c r="M30" s="29">
        <v>0</v>
      </c>
      <c r="N30" s="28">
        <v>0</v>
      </c>
      <c r="O30" s="28">
        <v>0</v>
      </c>
      <c r="P30" s="28">
        <v>0</v>
      </c>
      <c r="Q30" s="28">
        <v>0</v>
      </c>
      <c r="R30" s="28" t="s">
        <v>513</v>
      </c>
      <c r="S30" s="31" t="s">
        <v>45</v>
      </c>
      <c r="T30" s="31" t="s">
        <v>110</v>
      </c>
      <c r="U30" s="59" t="s">
        <v>209</v>
      </c>
      <c r="V30" s="121"/>
    </row>
    <row r="31" spans="1:22" s="32" customFormat="1" ht="24" x14ac:dyDescent="0.25">
      <c r="A31" s="119" t="s">
        <v>480</v>
      </c>
      <c r="B31" s="29">
        <v>2</v>
      </c>
      <c r="C31" s="86" t="s">
        <v>486</v>
      </c>
      <c r="D31" s="86" t="s">
        <v>36</v>
      </c>
      <c r="E31" s="86" t="s">
        <v>179</v>
      </c>
      <c r="F31" s="86"/>
      <c r="G31" s="30"/>
      <c r="H31" s="28">
        <v>2</v>
      </c>
      <c r="I31" s="29">
        <v>1</v>
      </c>
      <c r="J31" s="29">
        <v>0</v>
      </c>
      <c r="K31" s="29">
        <v>0</v>
      </c>
      <c r="L31" s="29">
        <v>0</v>
      </c>
      <c r="M31" s="29">
        <v>0</v>
      </c>
      <c r="N31" s="28">
        <v>0</v>
      </c>
      <c r="O31" s="28">
        <v>0</v>
      </c>
      <c r="P31" s="28">
        <v>0</v>
      </c>
      <c r="Q31" s="28">
        <v>4</v>
      </c>
      <c r="R31" s="28"/>
      <c r="S31" s="31" t="s">
        <v>37</v>
      </c>
      <c r="T31" s="31" t="s">
        <v>110</v>
      </c>
      <c r="U31" s="111"/>
      <c r="V31" s="111"/>
    </row>
    <row r="32" spans="1:22" s="32" customFormat="1" ht="24" x14ac:dyDescent="0.25">
      <c r="A32" s="119" t="s">
        <v>480</v>
      </c>
      <c r="B32" s="29">
        <v>2</v>
      </c>
      <c r="C32" s="86" t="s">
        <v>486</v>
      </c>
      <c r="D32" s="86" t="s">
        <v>36</v>
      </c>
      <c r="E32" s="86" t="s">
        <v>179</v>
      </c>
      <c r="F32" s="86"/>
      <c r="G32" s="30"/>
      <c r="H32" s="28">
        <v>2</v>
      </c>
      <c r="I32" s="29">
        <v>0</v>
      </c>
      <c r="J32" s="29">
        <v>0</v>
      </c>
      <c r="K32" s="29">
        <v>0</v>
      </c>
      <c r="L32" s="29">
        <f>I32*13</f>
        <v>0</v>
      </c>
      <c r="M32" s="29">
        <v>0</v>
      </c>
      <c r="N32" s="28">
        <v>0</v>
      </c>
      <c r="O32" s="28">
        <v>0</v>
      </c>
      <c r="P32" s="28">
        <v>0</v>
      </c>
      <c r="Q32" s="28">
        <v>3</v>
      </c>
      <c r="R32" s="28"/>
      <c r="S32" s="31" t="s">
        <v>37</v>
      </c>
      <c r="T32" s="31" t="s">
        <v>110</v>
      </c>
      <c r="U32" s="111"/>
      <c r="V32" s="111"/>
    </row>
    <row r="33" spans="1:22" s="8" customFormat="1" x14ac:dyDescent="0.25">
      <c r="A33" s="144" t="s">
        <v>34</v>
      </c>
      <c r="B33" s="145"/>
      <c r="C33" s="145"/>
      <c r="D33" s="145"/>
      <c r="E33" s="145"/>
      <c r="F33" s="145"/>
      <c r="G33" s="146"/>
      <c r="H33" s="35">
        <f>SUM(H21:H32)-H29-H30</f>
        <v>16</v>
      </c>
      <c r="I33" s="35">
        <f t="shared" ref="I33:P33" si="1">SUM(I21:I32)-I29-I30</f>
        <v>9</v>
      </c>
      <c r="J33" s="35">
        <f t="shared" si="1"/>
        <v>5</v>
      </c>
      <c r="K33" s="35">
        <f t="shared" si="1"/>
        <v>156</v>
      </c>
      <c r="L33" s="35">
        <f t="shared" si="1"/>
        <v>104</v>
      </c>
      <c r="M33" s="35">
        <f t="shared" si="1"/>
        <v>65</v>
      </c>
      <c r="N33" s="35">
        <f t="shared" si="1"/>
        <v>0</v>
      </c>
      <c r="O33" s="35">
        <f t="shared" si="1"/>
        <v>0</v>
      </c>
      <c r="P33" s="35">
        <f t="shared" si="1"/>
        <v>0</v>
      </c>
      <c r="Q33" s="35">
        <f>SUM(Q21:Q32)-Q29-Q30</f>
        <v>31</v>
      </c>
      <c r="R33" s="34"/>
      <c r="S33" s="34"/>
      <c r="T33" s="34"/>
      <c r="U33" s="112"/>
      <c r="V33" s="112"/>
    </row>
    <row r="34" spans="1:22" s="32" customFormat="1" ht="24" x14ac:dyDescent="0.25">
      <c r="A34" s="119" t="s">
        <v>480</v>
      </c>
      <c r="B34" s="29">
        <v>3</v>
      </c>
      <c r="C34" s="86" t="s">
        <v>309</v>
      </c>
      <c r="D34" s="86" t="s">
        <v>38</v>
      </c>
      <c r="E34" s="86" t="s">
        <v>310</v>
      </c>
      <c r="F34" s="36" t="s">
        <v>180</v>
      </c>
      <c r="G34" s="30" t="s">
        <v>184</v>
      </c>
      <c r="H34" s="28">
        <v>3</v>
      </c>
      <c r="I34" s="31">
        <v>0</v>
      </c>
      <c r="J34" s="31">
        <v>2</v>
      </c>
      <c r="K34" s="29">
        <v>39</v>
      </c>
      <c r="L34" s="29">
        <v>0</v>
      </c>
      <c r="M34" s="29">
        <v>26</v>
      </c>
      <c r="N34" s="28">
        <v>0</v>
      </c>
      <c r="O34" s="29">
        <v>0</v>
      </c>
      <c r="P34" s="29">
        <v>0</v>
      </c>
      <c r="Q34" s="28">
        <v>5</v>
      </c>
      <c r="R34" s="31" t="s">
        <v>30</v>
      </c>
      <c r="S34" s="31" t="s">
        <v>31</v>
      </c>
      <c r="T34" s="31" t="s">
        <v>110</v>
      </c>
      <c r="U34" s="117"/>
      <c r="V34" s="117"/>
    </row>
    <row r="35" spans="1:22" s="32" customFormat="1" ht="24" x14ac:dyDescent="0.25">
      <c r="A35" s="119" t="s">
        <v>480</v>
      </c>
      <c r="B35" s="29">
        <v>3</v>
      </c>
      <c r="C35" s="86" t="s">
        <v>311</v>
      </c>
      <c r="D35" s="86" t="s">
        <v>185</v>
      </c>
      <c r="E35" s="86" t="s">
        <v>186</v>
      </c>
      <c r="F35" s="36" t="s">
        <v>178</v>
      </c>
      <c r="G35" s="30" t="s">
        <v>130</v>
      </c>
      <c r="H35" s="28">
        <v>1</v>
      </c>
      <c r="I35" s="31">
        <v>1</v>
      </c>
      <c r="J35" s="31">
        <v>1</v>
      </c>
      <c r="K35" s="29">
        <v>13</v>
      </c>
      <c r="L35" s="29">
        <v>13</v>
      </c>
      <c r="M35" s="29">
        <v>13</v>
      </c>
      <c r="N35" s="28">
        <v>0</v>
      </c>
      <c r="O35" s="29">
        <v>0</v>
      </c>
      <c r="P35" s="29">
        <v>0</v>
      </c>
      <c r="Q35" s="28">
        <v>3</v>
      </c>
      <c r="R35" s="28" t="s">
        <v>513</v>
      </c>
      <c r="S35" s="31" t="s">
        <v>31</v>
      </c>
      <c r="T35" s="31" t="s">
        <v>110</v>
      </c>
      <c r="U35" s="117"/>
      <c r="V35" s="117"/>
    </row>
    <row r="36" spans="1:22" s="32" customFormat="1" ht="24" x14ac:dyDescent="0.25">
      <c r="A36" s="119" t="s">
        <v>480</v>
      </c>
      <c r="B36" s="29">
        <v>3</v>
      </c>
      <c r="C36" s="86" t="s">
        <v>488</v>
      </c>
      <c r="D36" s="86" t="s">
        <v>312</v>
      </c>
      <c r="E36" s="86" t="s">
        <v>137</v>
      </c>
      <c r="F36" s="36" t="s">
        <v>181</v>
      </c>
      <c r="G36" s="30" t="s">
        <v>138</v>
      </c>
      <c r="H36" s="28">
        <v>3</v>
      </c>
      <c r="I36" s="31">
        <v>2</v>
      </c>
      <c r="J36" s="31">
        <v>0</v>
      </c>
      <c r="K36" s="29">
        <v>39</v>
      </c>
      <c r="L36" s="29">
        <v>26</v>
      </c>
      <c r="M36" s="29">
        <v>0</v>
      </c>
      <c r="N36" s="28">
        <v>0</v>
      </c>
      <c r="O36" s="29">
        <v>0</v>
      </c>
      <c r="P36" s="29">
        <v>0</v>
      </c>
      <c r="Q36" s="28">
        <v>5</v>
      </c>
      <c r="R36" s="28" t="s">
        <v>30</v>
      </c>
      <c r="S36" s="31" t="s">
        <v>31</v>
      </c>
      <c r="T36" s="31" t="s">
        <v>110</v>
      </c>
      <c r="U36" s="71" t="s">
        <v>139</v>
      </c>
      <c r="V36" s="120"/>
    </row>
    <row r="37" spans="1:22" s="32" customFormat="1" x14ac:dyDescent="0.25">
      <c r="A37" s="119" t="s">
        <v>480</v>
      </c>
      <c r="B37" s="29">
        <v>3</v>
      </c>
      <c r="C37" s="86" t="s">
        <v>313</v>
      </c>
      <c r="D37" s="86" t="s">
        <v>314</v>
      </c>
      <c r="E37" s="86" t="s">
        <v>235</v>
      </c>
      <c r="F37" s="36" t="s">
        <v>182</v>
      </c>
      <c r="G37" s="30" t="s">
        <v>128</v>
      </c>
      <c r="H37" s="28">
        <v>3</v>
      </c>
      <c r="I37" s="31">
        <v>2</v>
      </c>
      <c r="J37" s="31">
        <v>0</v>
      </c>
      <c r="K37" s="29">
        <v>39</v>
      </c>
      <c r="L37" s="29">
        <v>26</v>
      </c>
      <c r="M37" s="29">
        <v>0</v>
      </c>
      <c r="N37" s="28">
        <v>0</v>
      </c>
      <c r="O37" s="29">
        <v>0</v>
      </c>
      <c r="P37" s="29">
        <v>0</v>
      </c>
      <c r="Q37" s="28">
        <v>5</v>
      </c>
      <c r="R37" s="31" t="s">
        <v>30</v>
      </c>
      <c r="S37" s="31" t="s">
        <v>31</v>
      </c>
      <c r="T37" s="31" t="s">
        <v>110</v>
      </c>
      <c r="U37" s="117"/>
      <c r="V37" s="117"/>
    </row>
    <row r="38" spans="1:22" s="32" customFormat="1" ht="36" x14ac:dyDescent="0.25">
      <c r="A38" s="119" t="s">
        <v>480</v>
      </c>
      <c r="B38" s="29">
        <v>3</v>
      </c>
      <c r="C38" s="86" t="s">
        <v>315</v>
      </c>
      <c r="D38" s="86" t="s">
        <v>80</v>
      </c>
      <c r="E38" s="86" t="s">
        <v>316</v>
      </c>
      <c r="F38" s="36" t="s">
        <v>317</v>
      </c>
      <c r="G38" s="30" t="s">
        <v>201</v>
      </c>
      <c r="H38" s="28">
        <v>2</v>
      </c>
      <c r="I38" s="31">
        <v>2</v>
      </c>
      <c r="J38" s="31">
        <v>0</v>
      </c>
      <c r="K38" s="29">
        <v>26</v>
      </c>
      <c r="L38" s="29">
        <v>26</v>
      </c>
      <c r="M38" s="29">
        <v>0</v>
      </c>
      <c r="N38" s="28">
        <v>0</v>
      </c>
      <c r="O38" s="29">
        <v>0</v>
      </c>
      <c r="P38" s="29">
        <v>0</v>
      </c>
      <c r="Q38" s="28">
        <v>4</v>
      </c>
      <c r="R38" s="28" t="s">
        <v>513</v>
      </c>
      <c r="S38" s="31" t="s">
        <v>31</v>
      </c>
      <c r="T38" s="31" t="s">
        <v>110</v>
      </c>
      <c r="U38" s="117"/>
      <c r="V38" s="117"/>
    </row>
    <row r="39" spans="1:22" s="32" customFormat="1" ht="24" x14ac:dyDescent="0.25">
      <c r="A39" s="119" t="s">
        <v>480</v>
      </c>
      <c r="B39" s="29">
        <v>3</v>
      </c>
      <c r="C39" s="86" t="s">
        <v>318</v>
      </c>
      <c r="D39" s="86" t="s">
        <v>319</v>
      </c>
      <c r="E39" s="86" t="s">
        <v>183</v>
      </c>
      <c r="F39" s="36" t="s">
        <v>108</v>
      </c>
      <c r="G39" s="30" t="s">
        <v>204</v>
      </c>
      <c r="H39" s="28">
        <v>3</v>
      </c>
      <c r="I39" s="31">
        <v>0</v>
      </c>
      <c r="J39" s="31">
        <v>0</v>
      </c>
      <c r="K39" s="29">
        <v>39</v>
      </c>
      <c r="L39" s="29">
        <v>0</v>
      </c>
      <c r="M39" s="29">
        <v>0</v>
      </c>
      <c r="N39" s="28">
        <v>0</v>
      </c>
      <c r="O39" s="29">
        <v>0</v>
      </c>
      <c r="P39" s="29">
        <v>0</v>
      </c>
      <c r="Q39" s="28">
        <v>3</v>
      </c>
      <c r="R39" s="28" t="s">
        <v>513</v>
      </c>
      <c r="S39" s="31" t="s">
        <v>31</v>
      </c>
      <c r="T39" s="31" t="s">
        <v>110</v>
      </c>
      <c r="U39" s="117"/>
      <c r="V39" s="117"/>
    </row>
    <row r="40" spans="1:22" s="32" customFormat="1" ht="24" x14ac:dyDescent="0.25">
      <c r="A40" s="119" t="s">
        <v>480</v>
      </c>
      <c r="B40" s="29">
        <v>3</v>
      </c>
      <c r="C40" s="86" t="s">
        <v>320</v>
      </c>
      <c r="D40" s="86" t="s">
        <v>321</v>
      </c>
      <c r="E40" s="86" t="s">
        <v>322</v>
      </c>
      <c r="F40" s="36" t="s">
        <v>239</v>
      </c>
      <c r="G40" s="30" t="s">
        <v>220</v>
      </c>
      <c r="H40" s="28">
        <v>0</v>
      </c>
      <c r="I40" s="31">
        <v>2</v>
      </c>
      <c r="J40" s="31">
        <v>0</v>
      </c>
      <c r="K40" s="29">
        <v>0</v>
      </c>
      <c r="L40" s="29">
        <v>26</v>
      </c>
      <c r="M40" s="29">
        <v>0</v>
      </c>
      <c r="N40" s="28">
        <v>0</v>
      </c>
      <c r="O40" s="29">
        <v>0</v>
      </c>
      <c r="P40" s="29">
        <v>0</v>
      </c>
      <c r="Q40" s="28">
        <v>0</v>
      </c>
      <c r="R40" s="28" t="s">
        <v>513</v>
      </c>
      <c r="S40" s="31" t="s">
        <v>45</v>
      </c>
      <c r="T40" s="31" t="s">
        <v>255</v>
      </c>
      <c r="U40" s="86" t="s">
        <v>211</v>
      </c>
      <c r="V40" s="120"/>
    </row>
    <row r="41" spans="1:22" s="32" customFormat="1" ht="24" x14ac:dyDescent="0.25">
      <c r="A41" s="119" t="s">
        <v>480</v>
      </c>
      <c r="B41" s="29">
        <v>3</v>
      </c>
      <c r="C41" s="86" t="s">
        <v>323</v>
      </c>
      <c r="D41" s="86" t="s">
        <v>324</v>
      </c>
      <c r="E41" s="86" t="s">
        <v>325</v>
      </c>
      <c r="F41" s="36" t="s">
        <v>218</v>
      </c>
      <c r="G41" s="30" t="s">
        <v>219</v>
      </c>
      <c r="H41" s="28">
        <v>0</v>
      </c>
      <c r="I41" s="31">
        <v>2</v>
      </c>
      <c r="J41" s="31">
        <v>0</v>
      </c>
      <c r="K41" s="29">
        <v>0</v>
      </c>
      <c r="L41" s="29">
        <v>26</v>
      </c>
      <c r="M41" s="29">
        <v>0</v>
      </c>
      <c r="N41" s="28">
        <v>0</v>
      </c>
      <c r="O41" s="29">
        <v>0</v>
      </c>
      <c r="P41" s="29">
        <v>0</v>
      </c>
      <c r="Q41" s="28">
        <v>0</v>
      </c>
      <c r="R41" s="28" t="s">
        <v>513</v>
      </c>
      <c r="S41" s="31" t="s">
        <v>45</v>
      </c>
      <c r="T41" s="31" t="s">
        <v>255</v>
      </c>
      <c r="U41" s="86" t="s">
        <v>213</v>
      </c>
      <c r="V41" s="120"/>
    </row>
    <row r="42" spans="1:22" s="32" customFormat="1" ht="24" x14ac:dyDescent="0.25">
      <c r="A42" s="119" t="s">
        <v>480</v>
      </c>
      <c r="B42" s="29">
        <v>3</v>
      </c>
      <c r="C42" s="86" t="s">
        <v>326</v>
      </c>
      <c r="D42" s="86" t="s">
        <v>327</v>
      </c>
      <c r="E42" s="86" t="s">
        <v>328</v>
      </c>
      <c r="F42" s="36" t="s">
        <v>221</v>
      </c>
      <c r="G42" s="30" t="s">
        <v>222</v>
      </c>
      <c r="H42" s="28">
        <v>0</v>
      </c>
      <c r="I42" s="31">
        <v>2</v>
      </c>
      <c r="J42" s="31">
        <v>0</v>
      </c>
      <c r="K42" s="29">
        <v>0</v>
      </c>
      <c r="L42" s="29">
        <v>26</v>
      </c>
      <c r="M42" s="29">
        <v>0</v>
      </c>
      <c r="N42" s="28">
        <v>0</v>
      </c>
      <c r="O42" s="29">
        <v>0</v>
      </c>
      <c r="P42" s="29">
        <v>0</v>
      </c>
      <c r="Q42" s="28">
        <v>0</v>
      </c>
      <c r="R42" s="28" t="s">
        <v>513</v>
      </c>
      <c r="S42" s="31" t="s">
        <v>45</v>
      </c>
      <c r="T42" s="31" t="s">
        <v>255</v>
      </c>
      <c r="U42" s="86" t="s">
        <v>212</v>
      </c>
      <c r="V42" s="120"/>
    </row>
    <row r="43" spans="1:22" s="32" customFormat="1" ht="24" x14ac:dyDescent="0.25">
      <c r="A43" s="119" t="s">
        <v>480</v>
      </c>
      <c r="B43" s="29">
        <v>3</v>
      </c>
      <c r="C43" s="86" t="s">
        <v>486</v>
      </c>
      <c r="D43" s="86" t="s">
        <v>36</v>
      </c>
      <c r="E43" s="86" t="s">
        <v>179</v>
      </c>
      <c r="F43" s="36"/>
      <c r="G43" s="30"/>
      <c r="H43" s="28">
        <v>2</v>
      </c>
      <c r="I43" s="31">
        <v>0</v>
      </c>
      <c r="J43" s="31">
        <v>0</v>
      </c>
      <c r="K43" s="29">
        <f>H43*13</f>
        <v>26</v>
      </c>
      <c r="L43" s="29">
        <f>I43*13</f>
        <v>0</v>
      </c>
      <c r="M43" s="29">
        <v>0</v>
      </c>
      <c r="N43" s="29">
        <v>0</v>
      </c>
      <c r="O43" s="29">
        <v>0</v>
      </c>
      <c r="P43" s="29">
        <v>0</v>
      </c>
      <c r="Q43" s="28">
        <v>3</v>
      </c>
      <c r="R43" s="28"/>
      <c r="S43" s="31" t="s">
        <v>37</v>
      </c>
      <c r="T43" s="31" t="s">
        <v>110</v>
      </c>
      <c r="U43" s="86"/>
      <c r="V43" s="111"/>
    </row>
    <row r="44" spans="1:22" s="32" customFormat="1" x14ac:dyDescent="0.25">
      <c r="A44" s="144" t="s">
        <v>34</v>
      </c>
      <c r="B44" s="145"/>
      <c r="C44" s="145"/>
      <c r="D44" s="145"/>
      <c r="E44" s="145"/>
      <c r="F44" s="145"/>
      <c r="G44" s="146"/>
      <c r="H44" s="35">
        <f>SUM(H34:H43)-H41-H42</f>
        <v>17</v>
      </c>
      <c r="I44" s="35">
        <f t="shared" ref="I44:Q44" si="2">SUM(I34:I43)-I41-I42</f>
        <v>9</v>
      </c>
      <c r="J44" s="35">
        <f t="shared" si="2"/>
        <v>3</v>
      </c>
      <c r="K44" s="35">
        <f t="shared" si="2"/>
        <v>221</v>
      </c>
      <c r="L44" s="35">
        <f t="shared" si="2"/>
        <v>117</v>
      </c>
      <c r="M44" s="35">
        <f t="shared" si="2"/>
        <v>39</v>
      </c>
      <c r="N44" s="35">
        <f t="shared" si="2"/>
        <v>0</v>
      </c>
      <c r="O44" s="35">
        <f t="shared" si="2"/>
        <v>0</v>
      </c>
      <c r="P44" s="35">
        <f t="shared" si="2"/>
        <v>0</v>
      </c>
      <c r="Q44" s="35">
        <f t="shared" si="2"/>
        <v>28</v>
      </c>
      <c r="R44" s="34"/>
      <c r="S44" s="34"/>
      <c r="T44" s="34"/>
      <c r="U44" s="112"/>
      <c r="V44" s="112"/>
    </row>
    <row r="45" spans="1:22" s="32" customFormat="1" ht="24" x14ac:dyDescent="0.25">
      <c r="A45" s="119" t="s">
        <v>480</v>
      </c>
      <c r="B45" s="29">
        <v>4</v>
      </c>
      <c r="C45" s="86" t="s">
        <v>329</v>
      </c>
      <c r="D45" s="59" t="s">
        <v>141</v>
      </c>
      <c r="E45" s="86" t="s">
        <v>140</v>
      </c>
      <c r="F45" s="36" t="s">
        <v>330</v>
      </c>
      <c r="G45" s="30" t="s">
        <v>144</v>
      </c>
      <c r="H45" s="28">
        <v>2</v>
      </c>
      <c r="I45" s="31">
        <v>0</v>
      </c>
      <c r="J45" s="31">
        <v>1</v>
      </c>
      <c r="K45" s="29">
        <v>26</v>
      </c>
      <c r="L45" s="29">
        <v>0</v>
      </c>
      <c r="M45" s="29">
        <v>13</v>
      </c>
      <c r="N45" s="29">
        <v>0</v>
      </c>
      <c r="O45" s="29">
        <v>0</v>
      </c>
      <c r="P45" s="29">
        <v>0</v>
      </c>
      <c r="Q45" s="28">
        <v>4</v>
      </c>
      <c r="R45" s="31" t="s">
        <v>30</v>
      </c>
      <c r="S45" s="31" t="s">
        <v>31</v>
      </c>
      <c r="T45" s="31" t="s">
        <v>110</v>
      </c>
      <c r="U45" s="86" t="s">
        <v>139</v>
      </c>
      <c r="V45" s="120"/>
    </row>
    <row r="46" spans="1:22" s="32" customFormat="1" ht="36" x14ac:dyDescent="0.25">
      <c r="A46" s="119" t="s">
        <v>480</v>
      </c>
      <c r="B46" s="29">
        <v>4</v>
      </c>
      <c r="C46" s="86" t="s">
        <v>331</v>
      </c>
      <c r="D46" s="59" t="s">
        <v>81</v>
      </c>
      <c r="E46" s="86" t="s">
        <v>332</v>
      </c>
      <c r="F46" s="36" t="s">
        <v>317</v>
      </c>
      <c r="G46" s="30" t="s">
        <v>201</v>
      </c>
      <c r="H46" s="28">
        <v>3</v>
      </c>
      <c r="I46" s="31">
        <v>0</v>
      </c>
      <c r="J46" s="31">
        <v>2</v>
      </c>
      <c r="K46" s="29">
        <v>39</v>
      </c>
      <c r="L46" s="29">
        <v>0</v>
      </c>
      <c r="M46" s="29">
        <v>26</v>
      </c>
      <c r="N46" s="29">
        <v>0</v>
      </c>
      <c r="O46" s="29">
        <v>0</v>
      </c>
      <c r="P46" s="29">
        <v>0</v>
      </c>
      <c r="Q46" s="28">
        <v>4</v>
      </c>
      <c r="R46" s="57" t="s">
        <v>30</v>
      </c>
      <c r="S46" s="96" t="s">
        <v>31</v>
      </c>
      <c r="T46" s="31" t="s">
        <v>110</v>
      </c>
      <c r="U46" s="86"/>
      <c r="V46" s="120"/>
    </row>
    <row r="47" spans="1:22" s="32" customFormat="1" ht="36" x14ac:dyDescent="0.25">
      <c r="A47" s="123" t="s">
        <v>480</v>
      </c>
      <c r="B47" s="29">
        <v>4</v>
      </c>
      <c r="C47" s="86" t="s">
        <v>333</v>
      </c>
      <c r="D47" s="59" t="s">
        <v>164</v>
      </c>
      <c r="E47" s="86" t="s">
        <v>334</v>
      </c>
      <c r="F47" s="36" t="s">
        <v>238</v>
      </c>
      <c r="G47" s="30" t="s">
        <v>165</v>
      </c>
      <c r="H47" s="28">
        <v>3</v>
      </c>
      <c r="I47" s="31">
        <v>1</v>
      </c>
      <c r="J47" s="31">
        <v>1</v>
      </c>
      <c r="K47" s="29">
        <v>26</v>
      </c>
      <c r="L47" s="29">
        <v>13</v>
      </c>
      <c r="M47" s="29">
        <v>13</v>
      </c>
      <c r="N47" s="29">
        <v>0</v>
      </c>
      <c r="O47" s="29">
        <v>0</v>
      </c>
      <c r="P47" s="29">
        <v>0</v>
      </c>
      <c r="Q47" s="28">
        <v>5</v>
      </c>
      <c r="R47" s="31" t="s">
        <v>30</v>
      </c>
      <c r="S47" s="31" t="s">
        <v>31</v>
      </c>
      <c r="T47" s="31" t="s">
        <v>110</v>
      </c>
      <c r="U47" s="86"/>
      <c r="V47" s="120"/>
    </row>
    <row r="48" spans="1:22" s="32" customFormat="1" x14ac:dyDescent="0.25">
      <c r="A48" s="123" t="s">
        <v>480</v>
      </c>
      <c r="B48" s="29">
        <v>4</v>
      </c>
      <c r="C48" s="86" t="s">
        <v>335</v>
      </c>
      <c r="D48" s="59" t="s">
        <v>171</v>
      </c>
      <c r="E48" s="86" t="s">
        <v>172</v>
      </c>
      <c r="F48" s="36" t="s">
        <v>113</v>
      </c>
      <c r="G48" s="30" t="s">
        <v>136</v>
      </c>
      <c r="H48" s="28">
        <v>2</v>
      </c>
      <c r="I48" s="31">
        <v>0</v>
      </c>
      <c r="J48" s="31">
        <v>1</v>
      </c>
      <c r="K48" s="29">
        <v>26</v>
      </c>
      <c r="L48" s="29">
        <v>0</v>
      </c>
      <c r="M48" s="29">
        <v>13</v>
      </c>
      <c r="N48" s="29">
        <v>0</v>
      </c>
      <c r="O48" s="29">
        <v>0</v>
      </c>
      <c r="P48" s="29">
        <v>0</v>
      </c>
      <c r="Q48" s="28">
        <v>4</v>
      </c>
      <c r="R48" s="31" t="s">
        <v>30</v>
      </c>
      <c r="S48" s="31" t="s">
        <v>31</v>
      </c>
      <c r="T48" s="31" t="s">
        <v>110</v>
      </c>
      <c r="U48" s="86"/>
      <c r="V48" s="120"/>
    </row>
    <row r="49" spans="1:22" s="32" customFormat="1" ht="24" x14ac:dyDescent="0.25">
      <c r="A49" s="119" t="s">
        <v>480</v>
      </c>
      <c r="B49" s="29">
        <v>4</v>
      </c>
      <c r="C49" s="86" t="s">
        <v>336</v>
      </c>
      <c r="D49" s="59" t="s">
        <v>116</v>
      </c>
      <c r="E49" s="86" t="s">
        <v>168</v>
      </c>
      <c r="F49" s="36" t="s">
        <v>237</v>
      </c>
      <c r="G49" s="30" t="s">
        <v>188</v>
      </c>
      <c r="H49" s="28">
        <v>3</v>
      </c>
      <c r="I49" s="31">
        <v>0</v>
      </c>
      <c r="J49" s="31">
        <v>2</v>
      </c>
      <c r="K49" s="29">
        <v>39</v>
      </c>
      <c r="L49" s="29">
        <v>0</v>
      </c>
      <c r="M49" s="29">
        <v>26</v>
      </c>
      <c r="N49" s="29">
        <v>0</v>
      </c>
      <c r="O49" s="29">
        <v>0</v>
      </c>
      <c r="P49" s="29">
        <v>0</v>
      </c>
      <c r="Q49" s="28">
        <v>5</v>
      </c>
      <c r="R49" s="31" t="s">
        <v>30</v>
      </c>
      <c r="S49" s="31" t="s">
        <v>31</v>
      </c>
      <c r="T49" s="31" t="s">
        <v>110</v>
      </c>
      <c r="U49" s="86" t="s">
        <v>135</v>
      </c>
      <c r="V49" s="120"/>
    </row>
    <row r="50" spans="1:22" s="32" customFormat="1" ht="24" x14ac:dyDescent="0.25">
      <c r="A50" s="119" t="s">
        <v>480</v>
      </c>
      <c r="B50" s="29">
        <v>4</v>
      </c>
      <c r="C50" s="86" t="s">
        <v>337</v>
      </c>
      <c r="D50" s="59" t="s">
        <v>338</v>
      </c>
      <c r="E50" s="86" t="s">
        <v>339</v>
      </c>
      <c r="F50" s="36" t="s">
        <v>236</v>
      </c>
      <c r="G50" s="30" t="s">
        <v>129</v>
      </c>
      <c r="H50" s="28">
        <v>2</v>
      </c>
      <c r="I50" s="31">
        <v>2</v>
      </c>
      <c r="J50" s="31">
        <v>1</v>
      </c>
      <c r="K50" s="29">
        <v>26</v>
      </c>
      <c r="L50" s="29">
        <v>26</v>
      </c>
      <c r="M50" s="29">
        <v>13</v>
      </c>
      <c r="N50" s="29">
        <v>0</v>
      </c>
      <c r="O50" s="29">
        <v>0</v>
      </c>
      <c r="P50" s="29">
        <v>0</v>
      </c>
      <c r="Q50" s="28">
        <v>4</v>
      </c>
      <c r="R50" s="31" t="s">
        <v>30</v>
      </c>
      <c r="S50" s="31" t="s">
        <v>31</v>
      </c>
      <c r="T50" s="31" t="s">
        <v>110</v>
      </c>
      <c r="U50" s="86"/>
      <c r="V50" s="120"/>
    </row>
    <row r="51" spans="1:22" s="32" customFormat="1" ht="36" x14ac:dyDescent="0.25">
      <c r="A51" s="119" t="s">
        <v>480</v>
      </c>
      <c r="B51" s="29">
        <v>4</v>
      </c>
      <c r="C51" s="86" t="s">
        <v>340</v>
      </c>
      <c r="D51" s="59" t="s">
        <v>166</v>
      </c>
      <c r="E51" s="86" t="s">
        <v>341</v>
      </c>
      <c r="F51" s="36" t="s">
        <v>148</v>
      </c>
      <c r="G51" s="30" t="s">
        <v>187</v>
      </c>
      <c r="H51" s="28">
        <v>3</v>
      </c>
      <c r="I51" s="31">
        <v>1</v>
      </c>
      <c r="J51" s="31">
        <v>2</v>
      </c>
      <c r="K51" s="29">
        <v>39</v>
      </c>
      <c r="L51" s="29">
        <v>13</v>
      </c>
      <c r="M51" s="29">
        <v>26</v>
      </c>
      <c r="N51" s="29">
        <v>0</v>
      </c>
      <c r="O51" s="29">
        <v>0</v>
      </c>
      <c r="P51" s="29">
        <v>0</v>
      </c>
      <c r="Q51" s="28">
        <v>5</v>
      </c>
      <c r="R51" s="28" t="s">
        <v>30</v>
      </c>
      <c r="S51" s="31" t="s">
        <v>31</v>
      </c>
      <c r="T51" s="31" t="s">
        <v>110</v>
      </c>
      <c r="U51" s="86"/>
      <c r="V51" s="120"/>
    </row>
    <row r="52" spans="1:22" s="32" customFormat="1" ht="36" x14ac:dyDescent="0.25">
      <c r="A52" s="119" t="s">
        <v>480</v>
      </c>
      <c r="B52" s="29">
        <v>4</v>
      </c>
      <c r="C52" s="86" t="s">
        <v>342</v>
      </c>
      <c r="D52" s="59" t="s">
        <v>343</v>
      </c>
      <c r="E52" s="86" t="s">
        <v>344</v>
      </c>
      <c r="F52" s="36" t="s">
        <v>239</v>
      </c>
      <c r="G52" s="30" t="s">
        <v>220</v>
      </c>
      <c r="H52" s="28">
        <v>0</v>
      </c>
      <c r="I52" s="31">
        <v>2</v>
      </c>
      <c r="J52" s="31">
        <v>0</v>
      </c>
      <c r="K52" s="29">
        <v>0</v>
      </c>
      <c r="L52" s="29">
        <v>26</v>
      </c>
      <c r="M52" s="29">
        <v>0</v>
      </c>
      <c r="N52" s="29">
        <v>0</v>
      </c>
      <c r="O52" s="29">
        <v>0</v>
      </c>
      <c r="P52" s="29">
        <v>0</v>
      </c>
      <c r="Q52" s="28">
        <v>0</v>
      </c>
      <c r="R52" s="28" t="s">
        <v>513</v>
      </c>
      <c r="S52" s="31" t="s">
        <v>45</v>
      </c>
      <c r="T52" s="31" t="s">
        <v>255</v>
      </c>
      <c r="U52" s="86" t="s">
        <v>214</v>
      </c>
      <c r="V52" s="120"/>
    </row>
    <row r="53" spans="1:22" s="32" customFormat="1" ht="36" x14ac:dyDescent="0.25">
      <c r="A53" s="119" t="s">
        <v>480</v>
      </c>
      <c r="B53" s="29">
        <v>4</v>
      </c>
      <c r="C53" s="86" t="s">
        <v>345</v>
      </c>
      <c r="D53" s="59" t="s">
        <v>346</v>
      </c>
      <c r="E53" s="86" t="s">
        <v>347</v>
      </c>
      <c r="F53" s="36" t="s">
        <v>218</v>
      </c>
      <c r="G53" s="30" t="s">
        <v>219</v>
      </c>
      <c r="H53" s="28">
        <v>0</v>
      </c>
      <c r="I53" s="31">
        <v>2</v>
      </c>
      <c r="J53" s="31">
        <v>0</v>
      </c>
      <c r="K53" s="29">
        <v>0</v>
      </c>
      <c r="L53" s="29">
        <v>26</v>
      </c>
      <c r="M53" s="29">
        <v>0</v>
      </c>
      <c r="N53" s="29">
        <v>0</v>
      </c>
      <c r="O53" s="29">
        <v>0</v>
      </c>
      <c r="P53" s="29">
        <v>0</v>
      </c>
      <c r="Q53" s="28">
        <v>0</v>
      </c>
      <c r="R53" s="28" t="s">
        <v>513</v>
      </c>
      <c r="S53" s="31" t="s">
        <v>45</v>
      </c>
      <c r="T53" s="31" t="s">
        <v>255</v>
      </c>
      <c r="U53" s="86" t="s">
        <v>240</v>
      </c>
      <c r="V53" s="120"/>
    </row>
    <row r="54" spans="1:22" s="32" customFormat="1" ht="36" x14ac:dyDescent="0.25">
      <c r="A54" s="119" t="s">
        <v>480</v>
      </c>
      <c r="B54" s="29">
        <v>4</v>
      </c>
      <c r="C54" s="86" t="s">
        <v>348</v>
      </c>
      <c r="D54" s="59" t="s">
        <v>349</v>
      </c>
      <c r="E54" s="86" t="s">
        <v>350</v>
      </c>
      <c r="F54" s="36" t="s">
        <v>221</v>
      </c>
      <c r="G54" s="30" t="s">
        <v>222</v>
      </c>
      <c r="H54" s="28">
        <v>0</v>
      </c>
      <c r="I54" s="31">
        <v>2</v>
      </c>
      <c r="J54" s="31">
        <v>0</v>
      </c>
      <c r="K54" s="29">
        <v>0</v>
      </c>
      <c r="L54" s="29">
        <v>26</v>
      </c>
      <c r="M54" s="29">
        <v>0</v>
      </c>
      <c r="N54" s="29">
        <v>0</v>
      </c>
      <c r="O54" s="29">
        <v>0</v>
      </c>
      <c r="P54" s="29">
        <v>0</v>
      </c>
      <c r="Q54" s="28">
        <v>0</v>
      </c>
      <c r="R54" s="28" t="s">
        <v>513</v>
      </c>
      <c r="S54" s="31" t="s">
        <v>45</v>
      </c>
      <c r="T54" s="31" t="s">
        <v>255</v>
      </c>
      <c r="U54" s="86" t="s">
        <v>215</v>
      </c>
      <c r="V54" s="120"/>
    </row>
    <row r="55" spans="1:22" s="32" customFormat="1" x14ac:dyDescent="0.25">
      <c r="A55" s="144" t="s">
        <v>34</v>
      </c>
      <c r="B55" s="145"/>
      <c r="C55" s="145"/>
      <c r="D55" s="145"/>
      <c r="E55" s="145"/>
      <c r="F55" s="145"/>
      <c r="G55" s="146"/>
      <c r="H55" s="35">
        <f>SUM(H45:H54)-H53-H54</f>
        <v>18</v>
      </c>
      <c r="I55" s="35">
        <f t="shared" ref="I55:Q55" si="3">SUM(I45:I54)-I53-I54</f>
        <v>6</v>
      </c>
      <c r="J55" s="35">
        <f t="shared" si="3"/>
        <v>10</v>
      </c>
      <c r="K55" s="35">
        <f t="shared" si="3"/>
        <v>221</v>
      </c>
      <c r="L55" s="35">
        <f t="shared" si="3"/>
        <v>78</v>
      </c>
      <c r="M55" s="35">
        <f t="shared" si="3"/>
        <v>130</v>
      </c>
      <c r="N55" s="35">
        <f t="shared" si="3"/>
        <v>0</v>
      </c>
      <c r="O55" s="35">
        <f t="shared" si="3"/>
        <v>0</v>
      </c>
      <c r="P55" s="35">
        <f t="shared" si="3"/>
        <v>0</v>
      </c>
      <c r="Q55" s="35">
        <f t="shared" si="3"/>
        <v>31</v>
      </c>
      <c r="R55" s="34"/>
      <c r="S55" s="34"/>
      <c r="T55" s="34"/>
      <c r="U55" s="112"/>
      <c r="V55" s="112"/>
    </row>
    <row r="56" spans="1:22" s="32" customFormat="1" ht="24" x14ac:dyDescent="0.25">
      <c r="A56" s="119" t="s">
        <v>480</v>
      </c>
      <c r="B56" s="29">
        <v>5</v>
      </c>
      <c r="C56" s="86" t="s">
        <v>351</v>
      </c>
      <c r="D56" s="86" t="s">
        <v>142</v>
      </c>
      <c r="E56" s="86" t="s">
        <v>143</v>
      </c>
      <c r="F56" s="36" t="s">
        <v>330</v>
      </c>
      <c r="G56" s="30" t="s">
        <v>144</v>
      </c>
      <c r="H56" s="28">
        <v>1</v>
      </c>
      <c r="I56" s="31">
        <v>0</v>
      </c>
      <c r="J56" s="31">
        <v>2</v>
      </c>
      <c r="K56" s="29">
        <v>13</v>
      </c>
      <c r="L56" s="29">
        <v>0</v>
      </c>
      <c r="M56" s="29">
        <v>26</v>
      </c>
      <c r="N56" s="29">
        <v>0</v>
      </c>
      <c r="O56" s="29">
        <v>0</v>
      </c>
      <c r="P56" s="29">
        <v>0</v>
      </c>
      <c r="Q56" s="28">
        <v>4</v>
      </c>
      <c r="R56" s="28" t="s">
        <v>30</v>
      </c>
      <c r="S56" s="31" t="s">
        <v>31</v>
      </c>
      <c r="T56" s="31" t="s">
        <v>110</v>
      </c>
      <c r="U56" s="86" t="s">
        <v>224</v>
      </c>
      <c r="V56" s="120"/>
    </row>
    <row r="57" spans="1:22" s="32" customFormat="1" ht="24" x14ac:dyDescent="0.25">
      <c r="A57" s="119" t="s">
        <v>480</v>
      </c>
      <c r="B57" s="29">
        <v>5</v>
      </c>
      <c r="C57" s="86" t="s">
        <v>352</v>
      </c>
      <c r="D57" s="86" t="s">
        <v>39</v>
      </c>
      <c r="E57" s="86" t="s">
        <v>158</v>
      </c>
      <c r="F57" s="36" t="s">
        <v>353</v>
      </c>
      <c r="G57" s="30" t="s">
        <v>189</v>
      </c>
      <c r="H57" s="28">
        <v>2</v>
      </c>
      <c r="I57" s="31">
        <v>0</v>
      </c>
      <c r="J57" s="31">
        <v>1</v>
      </c>
      <c r="K57" s="29">
        <v>26</v>
      </c>
      <c r="L57" s="29">
        <v>0</v>
      </c>
      <c r="M57" s="29">
        <v>13</v>
      </c>
      <c r="N57" s="29">
        <v>0</v>
      </c>
      <c r="O57" s="29">
        <v>0</v>
      </c>
      <c r="P57" s="29">
        <v>0</v>
      </c>
      <c r="Q57" s="28">
        <v>4</v>
      </c>
      <c r="R57" s="31" t="s">
        <v>30</v>
      </c>
      <c r="S57" s="31" t="s">
        <v>31</v>
      </c>
      <c r="T57" s="31" t="s">
        <v>110</v>
      </c>
      <c r="U57" s="86"/>
      <c r="V57" s="120"/>
    </row>
    <row r="58" spans="1:22" s="32" customFormat="1" ht="24" x14ac:dyDescent="0.25">
      <c r="A58" s="119" t="s">
        <v>480</v>
      </c>
      <c r="B58" s="29">
        <v>5</v>
      </c>
      <c r="C58" s="86" t="s">
        <v>354</v>
      </c>
      <c r="D58" s="86" t="s">
        <v>117</v>
      </c>
      <c r="E58" s="86" t="s">
        <v>170</v>
      </c>
      <c r="F58" s="36" t="s">
        <v>355</v>
      </c>
      <c r="G58" s="30" t="s">
        <v>190</v>
      </c>
      <c r="H58" s="28">
        <v>3</v>
      </c>
      <c r="I58" s="31">
        <v>0</v>
      </c>
      <c r="J58" s="31">
        <v>2</v>
      </c>
      <c r="K58" s="29">
        <v>39</v>
      </c>
      <c r="L58" s="29">
        <v>0</v>
      </c>
      <c r="M58" s="29">
        <v>26</v>
      </c>
      <c r="N58" s="29">
        <v>0</v>
      </c>
      <c r="O58" s="29">
        <v>0</v>
      </c>
      <c r="P58" s="29">
        <v>0</v>
      </c>
      <c r="Q58" s="28">
        <v>5</v>
      </c>
      <c r="R58" s="28" t="s">
        <v>30</v>
      </c>
      <c r="S58" s="28" t="s">
        <v>31</v>
      </c>
      <c r="T58" s="31" t="s">
        <v>110</v>
      </c>
      <c r="U58" s="86" t="s">
        <v>134</v>
      </c>
      <c r="V58" s="120"/>
    </row>
    <row r="59" spans="1:22" s="32" customFormat="1" ht="24" x14ac:dyDescent="0.25">
      <c r="A59" s="119" t="s">
        <v>480</v>
      </c>
      <c r="B59" s="29">
        <v>5</v>
      </c>
      <c r="C59" s="86" t="s">
        <v>356</v>
      </c>
      <c r="D59" s="86" t="s">
        <v>42</v>
      </c>
      <c r="E59" s="86" t="s">
        <v>131</v>
      </c>
      <c r="F59" s="36" t="s">
        <v>357</v>
      </c>
      <c r="G59" s="30" t="s">
        <v>132</v>
      </c>
      <c r="H59" s="28">
        <v>1</v>
      </c>
      <c r="I59" s="31">
        <v>0</v>
      </c>
      <c r="J59" s="31">
        <v>2</v>
      </c>
      <c r="K59" s="29">
        <v>13</v>
      </c>
      <c r="L59" s="29">
        <v>0</v>
      </c>
      <c r="M59" s="29">
        <v>26</v>
      </c>
      <c r="N59" s="29">
        <v>0</v>
      </c>
      <c r="O59" s="29">
        <v>0</v>
      </c>
      <c r="P59" s="29">
        <v>0</v>
      </c>
      <c r="Q59" s="28">
        <v>4</v>
      </c>
      <c r="R59" s="28" t="s">
        <v>513</v>
      </c>
      <c r="S59" s="31" t="s">
        <v>31</v>
      </c>
      <c r="T59" s="31" t="s">
        <v>110</v>
      </c>
      <c r="U59" s="86"/>
      <c r="V59" s="120"/>
    </row>
    <row r="60" spans="1:22" s="32" customFormat="1" ht="24" x14ac:dyDescent="0.25">
      <c r="A60" s="119" t="s">
        <v>480</v>
      </c>
      <c r="B60" s="29">
        <v>5</v>
      </c>
      <c r="C60" s="86" t="s">
        <v>358</v>
      </c>
      <c r="D60" s="86" t="s">
        <v>359</v>
      </c>
      <c r="E60" s="86" t="s">
        <v>360</v>
      </c>
      <c r="F60" s="36" t="s">
        <v>236</v>
      </c>
      <c r="G60" s="30" t="s">
        <v>129</v>
      </c>
      <c r="H60" s="28">
        <v>2</v>
      </c>
      <c r="I60" s="31">
        <v>2</v>
      </c>
      <c r="J60" s="31">
        <v>1</v>
      </c>
      <c r="K60" s="29">
        <v>26</v>
      </c>
      <c r="L60" s="29">
        <v>26</v>
      </c>
      <c r="M60" s="29">
        <v>13</v>
      </c>
      <c r="N60" s="29">
        <v>0</v>
      </c>
      <c r="O60" s="29">
        <v>0</v>
      </c>
      <c r="P60" s="29">
        <v>0</v>
      </c>
      <c r="Q60" s="28">
        <v>4</v>
      </c>
      <c r="R60" s="28" t="s">
        <v>30</v>
      </c>
      <c r="S60" s="31" t="s">
        <v>31</v>
      </c>
      <c r="T60" s="31" t="s">
        <v>110</v>
      </c>
      <c r="U60" s="86"/>
      <c r="V60" s="120"/>
    </row>
    <row r="61" spans="1:22" s="32" customFormat="1" ht="24" x14ac:dyDescent="0.25">
      <c r="A61" s="119" t="s">
        <v>480</v>
      </c>
      <c r="B61" s="29">
        <v>5</v>
      </c>
      <c r="C61" s="86" t="s">
        <v>361</v>
      </c>
      <c r="D61" s="86" t="s">
        <v>41</v>
      </c>
      <c r="E61" s="86" t="s">
        <v>169</v>
      </c>
      <c r="F61" s="36" t="s">
        <v>178</v>
      </c>
      <c r="G61" s="30" t="s">
        <v>130</v>
      </c>
      <c r="H61" s="28">
        <v>1</v>
      </c>
      <c r="I61" s="31">
        <v>0</v>
      </c>
      <c r="J61" s="31">
        <v>2</v>
      </c>
      <c r="K61" s="29">
        <v>13</v>
      </c>
      <c r="L61" s="29">
        <v>0</v>
      </c>
      <c r="M61" s="29">
        <v>26</v>
      </c>
      <c r="N61" s="29">
        <v>0</v>
      </c>
      <c r="O61" s="29">
        <v>0</v>
      </c>
      <c r="P61" s="29">
        <v>0</v>
      </c>
      <c r="Q61" s="28">
        <v>4</v>
      </c>
      <c r="R61" s="28" t="s">
        <v>513</v>
      </c>
      <c r="S61" s="31" t="s">
        <v>31</v>
      </c>
      <c r="T61" s="31" t="s">
        <v>110</v>
      </c>
      <c r="U61" s="86"/>
      <c r="V61" s="120"/>
    </row>
    <row r="62" spans="1:22" s="79" customFormat="1" ht="24" x14ac:dyDescent="0.25">
      <c r="A62" s="119" t="s">
        <v>480</v>
      </c>
      <c r="B62" s="75">
        <v>5</v>
      </c>
      <c r="C62" s="86" t="s">
        <v>487</v>
      </c>
      <c r="D62" s="59" t="s">
        <v>43</v>
      </c>
      <c r="E62" s="76" t="s">
        <v>167</v>
      </c>
      <c r="F62" s="99"/>
      <c r="G62" s="77"/>
      <c r="H62" s="28">
        <v>3</v>
      </c>
      <c r="I62" s="31">
        <v>0</v>
      </c>
      <c r="J62" s="31">
        <v>0</v>
      </c>
      <c r="K62" s="29">
        <v>39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8">
        <v>3</v>
      </c>
      <c r="R62" s="57" t="s">
        <v>30</v>
      </c>
      <c r="S62" s="96" t="s">
        <v>44</v>
      </c>
      <c r="T62" s="31" t="s">
        <v>110</v>
      </c>
      <c r="U62" s="76"/>
      <c r="V62" s="120"/>
    </row>
    <row r="63" spans="1:22" s="79" customFormat="1" ht="24" x14ac:dyDescent="0.25">
      <c r="A63" s="119" t="s">
        <v>480</v>
      </c>
      <c r="B63" s="75">
        <v>5</v>
      </c>
      <c r="C63" s="86" t="s">
        <v>487</v>
      </c>
      <c r="D63" s="59" t="s">
        <v>43</v>
      </c>
      <c r="E63" s="76" t="s">
        <v>167</v>
      </c>
      <c r="F63" s="99"/>
      <c r="G63" s="77"/>
      <c r="H63" s="28">
        <v>1</v>
      </c>
      <c r="I63" s="31">
        <v>2</v>
      </c>
      <c r="J63" s="31">
        <v>0</v>
      </c>
      <c r="K63" s="29">
        <v>13</v>
      </c>
      <c r="L63" s="29">
        <v>26</v>
      </c>
      <c r="M63" s="29">
        <v>0</v>
      </c>
      <c r="N63" s="29">
        <v>0</v>
      </c>
      <c r="O63" s="29">
        <v>0</v>
      </c>
      <c r="P63" s="29">
        <v>0</v>
      </c>
      <c r="Q63" s="28">
        <v>3</v>
      </c>
      <c r="R63" s="57" t="s">
        <v>30</v>
      </c>
      <c r="S63" s="96" t="s">
        <v>44</v>
      </c>
      <c r="T63" s="78" t="s">
        <v>110</v>
      </c>
      <c r="U63" s="76"/>
      <c r="V63" s="120"/>
    </row>
    <row r="64" spans="1:22" s="32" customFormat="1" x14ac:dyDescent="0.25">
      <c r="A64" s="144" t="s">
        <v>34</v>
      </c>
      <c r="B64" s="145"/>
      <c r="C64" s="145"/>
      <c r="D64" s="145"/>
      <c r="E64" s="145"/>
      <c r="F64" s="145"/>
      <c r="G64" s="146"/>
      <c r="H64" s="35">
        <f>SUM(H56:H63)</f>
        <v>14</v>
      </c>
      <c r="I64" s="35">
        <f t="shared" ref="I64:Q64" si="4">SUM(I56:I63)</f>
        <v>4</v>
      </c>
      <c r="J64" s="35">
        <f t="shared" si="4"/>
        <v>10</v>
      </c>
      <c r="K64" s="35">
        <f t="shared" si="4"/>
        <v>182</v>
      </c>
      <c r="L64" s="35">
        <f t="shared" si="4"/>
        <v>52</v>
      </c>
      <c r="M64" s="35">
        <f t="shared" si="4"/>
        <v>130</v>
      </c>
      <c r="N64" s="35">
        <f t="shared" si="4"/>
        <v>0</v>
      </c>
      <c r="O64" s="35">
        <f t="shared" si="4"/>
        <v>0</v>
      </c>
      <c r="P64" s="35">
        <f t="shared" si="4"/>
        <v>0</v>
      </c>
      <c r="Q64" s="35">
        <f t="shared" si="4"/>
        <v>31</v>
      </c>
      <c r="R64" s="34"/>
      <c r="S64" s="34"/>
      <c r="T64" s="34"/>
      <c r="U64" s="112"/>
      <c r="V64" s="112"/>
    </row>
    <row r="65" spans="1:22" s="79" customFormat="1" ht="24" x14ac:dyDescent="0.25">
      <c r="A65" s="119" t="s">
        <v>480</v>
      </c>
      <c r="B65" s="29">
        <v>6</v>
      </c>
      <c r="C65" s="86" t="s">
        <v>379</v>
      </c>
      <c r="D65" s="86" t="s">
        <v>40</v>
      </c>
      <c r="E65" s="86" t="s">
        <v>191</v>
      </c>
      <c r="F65" s="36" t="s">
        <v>159</v>
      </c>
      <c r="G65" s="30" t="s">
        <v>192</v>
      </c>
      <c r="H65" s="28">
        <v>2</v>
      </c>
      <c r="I65" s="31">
        <v>2</v>
      </c>
      <c r="J65" s="31">
        <v>0</v>
      </c>
      <c r="K65" s="75">
        <v>26</v>
      </c>
      <c r="L65" s="75">
        <v>26</v>
      </c>
      <c r="M65" s="29">
        <v>0</v>
      </c>
      <c r="N65" s="28">
        <v>0</v>
      </c>
      <c r="O65" s="31">
        <v>0</v>
      </c>
      <c r="P65" s="31">
        <v>0</v>
      </c>
      <c r="Q65" s="28">
        <v>4</v>
      </c>
      <c r="R65" s="96" t="s">
        <v>513</v>
      </c>
      <c r="S65" s="96" t="s">
        <v>31</v>
      </c>
      <c r="T65" s="78" t="s">
        <v>110</v>
      </c>
      <c r="U65" s="76"/>
      <c r="V65" s="74"/>
    </row>
    <row r="66" spans="1:22" s="79" customFormat="1" ht="24" x14ac:dyDescent="0.25">
      <c r="A66" s="119" t="s">
        <v>480</v>
      </c>
      <c r="B66" s="29">
        <v>6</v>
      </c>
      <c r="C66" s="86" t="s">
        <v>380</v>
      </c>
      <c r="D66" s="86" t="s">
        <v>381</v>
      </c>
      <c r="E66" s="86" t="s">
        <v>243</v>
      </c>
      <c r="F66" s="36" t="s">
        <v>148</v>
      </c>
      <c r="G66" s="30" t="s">
        <v>187</v>
      </c>
      <c r="H66" s="28">
        <v>0</v>
      </c>
      <c r="I66" s="31">
        <v>0</v>
      </c>
      <c r="J66" s="31">
        <v>0</v>
      </c>
      <c r="K66" s="75">
        <v>0</v>
      </c>
      <c r="L66" s="75">
        <v>0</v>
      </c>
      <c r="M66" s="29">
        <v>0</v>
      </c>
      <c r="N66" s="28">
        <v>0</v>
      </c>
      <c r="O66" s="31">
        <v>0</v>
      </c>
      <c r="P66" s="31">
        <v>0</v>
      </c>
      <c r="Q66" s="28">
        <v>12</v>
      </c>
      <c r="R66" s="28" t="s">
        <v>513</v>
      </c>
      <c r="S66" s="28" t="s">
        <v>31</v>
      </c>
      <c r="T66" s="78" t="s">
        <v>110</v>
      </c>
      <c r="U66" s="76"/>
      <c r="V66" s="74"/>
    </row>
    <row r="67" spans="1:22" s="79" customFormat="1" ht="24" x14ac:dyDescent="0.25">
      <c r="A67" s="119" t="s">
        <v>480</v>
      </c>
      <c r="B67" s="75">
        <v>6</v>
      </c>
      <c r="C67" s="86" t="s">
        <v>487</v>
      </c>
      <c r="D67" s="59" t="s">
        <v>43</v>
      </c>
      <c r="E67" s="76" t="s">
        <v>167</v>
      </c>
      <c r="F67" s="99"/>
      <c r="G67" s="77"/>
      <c r="H67" s="28">
        <v>1</v>
      </c>
      <c r="I67" s="31">
        <v>1</v>
      </c>
      <c r="J67" s="31">
        <v>0</v>
      </c>
      <c r="K67" s="75">
        <v>13</v>
      </c>
      <c r="L67" s="75">
        <v>13</v>
      </c>
      <c r="M67" s="29">
        <v>0</v>
      </c>
      <c r="N67" s="28">
        <v>0</v>
      </c>
      <c r="O67" s="31">
        <v>0</v>
      </c>
      <c r="P67" s="31">
        <v>0</v>
      </c>
      <c r="Q67" s="28">
        <v>3</v>
      </c>
      <c r="R67" s="57" t="s">
        <v>30</v>
      </c>
      <c r="S67" s="96" t="s">
        <v>44</v>
      </c>
      <c r="T67" s="78" t="s">
        <v>110</v>
      </c>
      <c r="U67" s="76"/>
      <c r="V67" s="74"/>
    </row>
    <row r="68" spans="1:22" s="79" customFormat="1" ht="24" x14ac:dyDescent="0.25">
      <c r="A68" s="119" t="s">
        <v>480</v>
      </c>
      <c r="B68" s="75">
        <v>6</v>
      </c>
      <c r="C68" s="86" t="s">
        <v>487</v>
      </c>
      <c r="D68" s="59" t="s">
        <v>43</v>
      </c>
      <c r="E68" s="76" t="s">
        <v>167</v>
      </c>
      <c r="F68" s="99"/>
      <c r="G68" s="77"/>
      <c r="H68" s="28">
        <v>2</v>
      </c>
      <c r="I68" s="31">
        <v>2</v>
      </c>
      <c r="J68" s="31">
        <v>0</v>
      </c>
      <c r="K68" s="75">
        <v>26</v>
      </c>
      <c r="L68" s="75">
        <v>26</v>
      </c>
      <c r="M68" s="29">
        <v>0</v>
      </c>
      <c r="N68" s="28">
        <v>0</v>
      </c>
      <c r="O68" s="31">
        <v>0</v>
      </c>
      <c r="P68" s="31">
        <v>0</v>
      </c>
      <c r="Q68" s="28">
        <v>4</v>
      </c>
      <c r="R68" s="28" t="s">
        <v>513</v>
      </c>
      <c r="S68" s="78" t="s">
        <v>44</v>
      </c>
      <c r="T68" s="78" t="s">
        <v>110</v>
      </c>
      <c r="U68" s="76"/>
      <c r="V68" s="74"/>
    </row>
    <row r="69" spans="1:22" s="79" customFormat="1" ht="24" x14ac:dyDescent="0.25">
      <c r="A69" s="119" t="s">
        <v>480</v>
      </c>
      <c r="B69" s="75">
        <v>6</v>
      </c>
      <c r="C69" s="86" t="s">
        <v>487</v>
      </c>
      <c r="D69" s="59" t="s">
        <v>43</v>
      </c>
      <c r="E69" s="76" t="s">
        <v>167</v>
      </c>
      <c r="F69" s="99"/>
      <c r="G69" s="77"/>
      <c r="H69" s="28">
        <v>1</v>
      </c>
      <c r="I69" s="31">
        <v>1</v>
      </c>
      <c r="J69" s="31">
        <v>0</v>
      </c>
      <c r="K69" s="75">
        <v>13</v>
      </c>
      <c r="L69" s="75">
        <v>13</v>
      </c>
      <c r="M69" s="29">
        <v>0</v>
      </c>
      <c r="N69" s="28">
        <v>0</v>
      </c>
      <c r="O69" s="31">
        <v>0</v>
      </c>
      <c r="P69" s="31">
        <v>0</v>
      </c>
      <c r="Q69" s="28">
        <v>4</v>
      </c>
      <c r="R69" s="28" t="s">
        <v>513</v>
      </c>
      <c r="S69" s="78" t="s">
        <v>44</v>
      </c>
      <c r="T69" s="78" t="s">
        <v>110</v>
      </c>
      <c r="U69" s="76"/>
      <c r="V69" s="111"/>
    </row>
    <row r="70" spans="1:22" s="79" customFormat="1" ht="24" x14ac:dyDescent="0.25">
      <c r="A70" s="119" t="s">
        <v>480</v>
      </c>
      <c r="B70" s="75">
        <v>6</v>
      </c>
      <c r="C70" s="86" t="s">
        <v>487</v>
      </c>
      <c r="D70" s="59" t="s">
        <v>43</v>
      </c>
      <c r="E70" s="76" t="s">
        <v>167</v>
      </c>
      <c r="F70" s="99"/>
      <c r="G70" s="77"/>
      <c r="H70" s="28">
        <v>1</v>
      </c>
      <c r="I70" s="31">
        <v>2</v>
      </c>
      <c r="J70" s="31">
        <v>0</v>
      </c>
      <c r="K70" s="75">
        <v>13</v>
      </c>
      <c r="L70" s="75">
        <v>26</v>
      </c>
      <c r="M70" s="29">
        <v>0</v>
      </c>
      <c r="N70" s="28">
        <v>0</v>
      </c>
      <c r="O70" s="31">
        <v>0</v>
      </c>
      <c r="P70" s="31">
        <v>0</v>
      </c>
      <c r="Q70" s="28">
        <v>3</v>
      </c>
      <c r="R70" s="57" t="s">
        <v>513</v>
      </c>
      <c r="S70" s="96" t="s">
        <v>44</v>
      </c>
      <c r="T70" s="78" t="s">
        <v>110</v>
      </c>
      <c r="U70" s="76"/>
      <c r="V70" s="111"/>
    </row>
    <row r="71" spans="1:22" s="32" customFormat="1" x14ac:dyDescent="0.25">
      <c r="A71" s="144" t="s">
        <v>34</v>
      </c>
      <c r="B71" s="145"/>
      <c r="C71" s="145"/>
      <c r="D71" s="145"/>
      <c r="E71" s="145"/>
      <c r="F71" s="145"/>
      <c r="G71" s="146"/>
      <c r="H71" s="35">
        <f>SUM(H65:H70)</f>
        <v>7</v>
      </c>
      <c r="I71" s="35">
        <f t="shared" ref="I71:Q71" si="5">SUM(I65:I70)</f>
        <v>8</v>
      </c>
      <c r="J71" s="35">
        <f t="shared" si="5"/>
        <v>0</v>
      </c>
      <c r="K71" s="35">
        <f t="shared" si="5"/>
        <v>91</v>
      </c>
      <c r="L71" s="35">
        <f t="shared" si="5"/>
        <v>104</v>
      </c>
      <c r="M71" s="35">
        <f t="shared" si="5"/>
        <v>0</v>
      </c>
      <c r="N71" s="35">
        <f t="shared" si="5"/>
        <v>0</v>
      </c>
      <c r="O71" s="35">
        <f t="shared" si="5"/>
        <v>0</v>
      </c>
      <c r="P71" s="35">
        <f t="shared" si="5"/>
        <v>0</v>
      </c>
      <c r="Q71" s="35">
        <f t="shared" si="5"/>
        <v>30</v>
      </c>
      <c r="R71" s="35"/>
      <c r="S71" s="35"/>
      <c r="T71" s="35"/>
      <c r="U71" s="112"/>
      <c r="V71" s="112"/>
    </row>
    <row r="72" spans="1:22" s="32" customFormat="1" ht="24" x14ac:dyDescent="0.25">
      <c r="A72" s="119" t="s">
        <v>480</v>
      </c>
      <c r="B72" s="29">
        <v>7</v>
      </c>
      <c r="C72" s="86" t="s">
        <v>412</v>
      </c>
      <c r="D72" s="86" t="s">
        <v>413</v>
      </c>
      <c r="E72" s="86" t="s">
        <v>244</v>
      </c>
      <c r="F72" s="36" t="s">
        <v>148</v>
      </c>
      <c r="G72" s="118" t="s">
        <v>187</v>
      </c>
      <c r="H72" s="28">
        <v>0</v>
      </c>
      <c r="I72" s="96">
        <v>0</v>
      </c>
      <c r="J72" s="31">
        <v>0</v>
      </c>
      <c r="K72" s="75">
        <v>0</v>
      </c>
      <c r="L72" s="75">
        <v>0</v>
      </c>
      <c r="M72" s="29">
        <v>0</v>
      </c>
      <c r="N72" s="28">
        <v>0</v>
      </c>
      <c r="O72" s="31">
        <v>0</v>
      </c>
      <c r="P72" s="31">
        <v>0</v>
      </c>
      <c r="Q72" s="28">
        <v>3</v>
      </c>
      <c r="R72" s="28" t="s">
        <v>513</v>
      </c>
      <c r="S72" s="28" t="s">
        <v>31</v>
      </c>
      <c r="T72" s="31" t="s">
        <v>110</v>
      </c>
      <c r="U72" s="86"/>
      <c r="V72" s="117"/>
    </row>
    <row r="73" spans="1:22" s="32" customFormat="1" x14ac:dyDescent="0.25">
      <c r="A73" s="119" t="s">
        <v>480</v>
      </c>
      <c r="B73" s="29">
        <v>7</v>
      </c>
      <c r="C73" s="86" t="s">
        <v>414</v>
      </c>
      <c r="D73" s="86" t="s">
        <v>82</v>
      </c>
      <c r="E73" s="86" t="s">
        <v>415</v>
      </c>
      <c r="F73" s="36" t="s">
        <v>148</v>
      </c>
      <c r="G73" s="118" t="s">
        <v>187</v>
      </c>
      <c r="H73" s="28">
        <v>0</v>
      </c>
      <c r="I73" s="116"/>
      <c r="J73" s="31">
        <v>0</v>
      </c>
      <c r="K73" s="75">
        <v>0</v>
      </c>
      <c r="L73" s="75">
        <v>480</v>
      </c>
      <c r="M73" s="29">
        <v>0</v>
      </c>
      <c r="N73" s="28">
        <v>0</v>
      </c>
      <c r="O73" s="31">
        <v>0</v>
      </c>
      <c r="P73" s="31">
        <v>0</v>
      </c>
      <c r="Q73" s="28">
        <v>30</v>
      </c>
      <c r="R73" s="28" t="s">
        <v>513</v>
      </c>
      <c r="S73" s="28" t="s">
        <v>31</v>
      </c>
      <c r="T73" s="31" t="s">
        <v>255</v>
      </c>
      <c r="U73" s="86"/>
      <c r="V73" s="117"/>
    </row>
    <row r="74" spans="1:22" s="32" customFormat="1" x14ac:dyDescent="0.25">
      <c r="A74" s="144" t="s">
        <v>34</v>
      </c>
      <c r="B74" s="145"/>
      <c r="C74" s="145"/>
      <c r="D74" s="145"/>
      <c r="E74" s="145"/>
      <c r="F74" s="145"/>
      <c r="G74" s="146"/>
      <c r="H74" s="34">
        <f>SUM(H72:H73)</f>
        <v>0</v>
      </c>
      <c r="I74" s="34">
        <f t="shared" ref="I74:Q74" si="6">SUM(I72:I73)</f>
        <v>0</v>
      </c>
      <c r="J74" s="34">
        <f t="shared" si="6"/>
        <v>0</v>
      </c>
      <c r="K74" s="34">
        <f t="shared" si="6"/>
        <v>0</v>
      </c>
      <c r="L74" s="34">
        <f t="shared" si="6"/>
        <v>480</v>
      </c>
      <c r="M74" s="34">
        <f t="shared" si="6"/>
        <v>0</v>
      </c>
      <c r="N74" s="34">
        <f t="shared" si="6"/>
        <v>0</v>
      </c>
      <c r="O74" s="34">
        <f t="shared" si="6"/>
        <v>0</v>
      </c>
      <c r="P74" s="34">
        <f t="shared" si="6"/>
        <v>0</v>
      </c>
      <c r="Q74" s="34">
        <f t="shared" si="6"/>
        <v>33</v>
      </c>
      <c r="R74" s="34"/>
      <c r="S74" s="34"/>
      <c r="T74" s="34"/>
      <c r="U74" s="112"/>
      <c r="V74" s="112"/>
    </row>
    <row r="75" spans="1:22" s="8" customFormat="1" x14ac:dyDescent="0.25">
      <c r="A75" s="139" t="s">
        <v>46</v>
      </c>
      <c r="B75" s="141"/>
      <c r="C75" s="141"/>
      <c r="D75" s="141"/>
      <c r="E75" s="141"/>
      <c r="F75" s="141"/>
      <c r="G75" s="141"/>
      <c r="H75" s="35">
        <f>H20+H33+H44+H55+H64+H71+H74</f>
        <v>88</v>
      </c>
      <c r="I75" s="35">
        <f t="shared" ref="I75:Q75" si="7">I20+I33+I44+I55+I64+I71+I74</f>
        <v>42</v>
      </c>
      <c r="J75" s="35">
        <f t="shared" si="7"/>
        <v>34</v>
      </c>
      <c r="K75" s="35">
        <f t="shared" si="7"/>
        <v>1079</v>
      </c>
      <c r="L75" s="35">
        <f t="shared" si="7"/>
        <v>1065</v>
      </c>
      <c r="M75" s="35">
        <f t="shared" si="7"/>
        <v>442</v>
      </c>
      <c r="N75" s="35">
        <f t="shared" si="7"/>
        <v>0</v>
      </c>
      <c r="O75" s="35">
        <f t="shared" si="7"/>
        <v>0</v>
      </c>
      <c r="P75" s="35">
        <f t="shared" si="7"/>
        <v>0</v>
      </c>
      <c r="Q75" s="35">
        <f t="shared" si="7"/>
        <v>211</v>
      </c>
      <c r="R75" s="37"/>
      <c r="S75" s="37"/>
      <c r="T75" s="37"/>
      <c r="U75" s="112"/>
      <c r="V75" s="112"/>
    </row>
    <row r="76" spans="1:22" s="38" customFormat="1" x14ac:dyDescent="0.25">
      <c r="A76" s="38" t="s">
        <v>100</v>
      </c>
      <c r="D76" s="38" t="s">
        <v>101</v>
      </c>
      <c r="F76" s="100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  <c r="S76" s="40"/>
      <c r="T76" s="40"/>
    </row>
    <row r="77" spans="1:22" s="38" customFormat="1" x14ac:dyDescent="0.25">
      <c r="D77" s="38" t="s">
        <v>102</v>
      </c>
      <c r="F77" s="100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S77" s="40"/>
      <c r="T77" s="40"/>
    </row>
    <row r="78" spans="1:22" s="38" customFormat="1" x14ac:dyDescent="0.25">
      <c r="D78" s="38" t="s">
        <v>103</v>
      </c>
      <c r="F78" s="100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0"/>
      <c r="S78" s="40"/>
      <c r="T78" s="40"/>
    </row>
    <row r="79" spans="1:22" s="32" customFormat="1" x14ac:dyDescent="0.25">
      <c r="B79" s="12"/>
      <c r="F79" s="101"/>
      <c r="L79" s="114"/>
      <c r="M79" s="114"/>
      <c r="N79" s="114"/>
      <c r="O79" s="114"/>
      <c r="P79" s="114"/>
      <c r="Q79" s="113"/>
      <c r="R79" s="16"/>
      <c r="S79" s="16"/>
      <c r="T79" s="16"/>
    </row>
    <row r="80" spans="1:22" s="32" customFormat="1" x14ac:dyDescent="0.25">
      <c r="A80" s="139" t="s">
        <v>47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</row>
    <row r="81" spans="1:22" s="32" customFormat="1" x14ac:dyDescent="0.25">
      <c r="A81" s="139" t="s">
        <v>229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</row>
    <row r="82" spans="1:22" s="32" customFormat="1" x14ac:dyDescent="0.25">
      <c r="A82" s="140" t="s">
        <v>119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</row>
    <row r="83" spans="1:22" s="32" customFormat="1" ht="36" x14ac:dyDescent="0.25">
      <c r="A83" s="119" t="s">
        <v>480</v>
      </c>
      <c r="B83" s="29">
        <v>5</v>
      </c>
      <c r="C83" s="86" t="s">
        <v>366</v>
      </c>
      <c r="D83" s="86" t="s">
        <v>83</v>
      </c>
      <c r="E83" s="86" t="s">
        <v>367</v>
      </c>
      <c r="F83" s="36" t="s">
        <v>241</v>
      </c>
      <c r="G83" s="30" t="s">
        <v>193</v>
      </c>
      <c r="H83" s="28">
        <v>3</v>
      </c>
      <c r="I83" s="31">
        <v>0</v>
      </c>
      <c r="J83" s="31">
        <v>0</v>
      </c>
      <c r="K83" s="29">
        <v>39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8">
        <v>3</v>
      </c>
      <c r="R83" s="57" t="s">
        <v>30</v>
      </c>
      <c r="S83" s="96" t="s">
        <v>44</v>
      </c>
      <c r="T83" s="31" t="s">
        <v>110</v>
      </c>
      <c r="U83" s="86"/>
      <c r="V83" s="117"/>
    </row>
    <row r="84" spans="1:22" s="32" customFormat="1" x14ac:dyDescent="0.25">
      <c r="A84" s="119" t="s">
        <v>480</v>
      </c>
      <c r="B84" s="29">
        <v>5</v>
      </c>
      <c r="C84" s="86" t="s">
        <v>368</v>
      </c>
      <c r="D84" s="86" t="s">
        <v>84</v>
      </c>
      <c r="E84" s="86" t="s">
        <v>369</v>
      </c>
      <c r="F84" s="36" t="s">
        <v>148</v>
      </c>
      <c r="G84" s="30" t="s">
        <v>187</v>
      </c>
      <c r="H84" s="28">
        <v>1</v>
      </c>
      <c r="I84" s="31">
        <v>2</v>
      </c>
      <c r="J84" s="31">
        <v>0</v>
      </c>
      <c r="K84" s="29">
        <v>13</v>
      </c>
      <c r="L84" s="29">
        <v>26</v>
      </c>
      <c r="M84" s="29">
        <v>0</v>
      </c>
      <c r="N84" s="29">
        <v>0</v>
      </c>
      <c r="O84" s="29">
        <v>0</v>
      </c>
      <c r="P84" s="29">
        <v>0</v>
      </c>
      <c r="Q84" s="28">
        <v>3</v>
      </c>
      <c r="R84" s="57" t="s">
        <v>30</v>
      </c>
      <c r="S84" s="96" t="s">
        <v>44</v>
      </c>
      <c r="T84" s="31" t="s">
        <v>110</v>
      </c>
      <c r="U84" s="86"/>
      <c r="V84" s="117"/>
    </row>
    <row r="85" spans="1:22" s="79" customFormat="1" ht="24" x14ac:dyDescent="0.25">
      <c r="A85" s="119" t="s">
        <v>480</v>
      </c>
      <c r="B85" s="29">
        <v>6</v>
      </c>
      <c r="C85" s="86" t="s">
        <v>399</v>
      </c>
      <c r="D85" s="86" t="s">
        <v>85</v>
      </c>
      <c r="E85" s="86" t="s">
        <v>400</v>
      </c>
      <c r="F85" s="36" t="s">
        <v>242</v>
      </c>
      <c r="G85" s="30" t="s">
        <v>223</v>
      </c>
      <c r="H85" s="28">
        <v>1</v>
      </c>
      <c r="I85" s="31">
        <v>1</v>
      </c>
      <c r="J85" s="31">
        <v>0</v>
      </c>
      <c r="K85" s="75">
        <v>13</v>
      </c>
      <c r="L85" s="75">
        <v>13</v>
      </c>
      <c r="M85" s="29">
        <v>0</v>
      </c>
      <c r="N85" s="28">
        <v>0</v>
      </c>
      <c r="O85" s="31">
        <v>0</v>
      </c>
      <c r="P85" s="31">
        <v>0</v>
      </c>
      <c r="Q85" s="28">
        <v>3</v>
      </c>
      <c r="R85" s="57" t="s">
        <v>30</v>
      </c>
      <c r="S85" s="96" t="s">
        <v>44</v>
      </c>
      <c r="T85" s="78" t="s">
        <v>110</v>
      </c>
      <c r="U85" s="76"/>
      <c r="V85" s="74"/>
    </row>
    <row r="86" spans="1:22" s="79" customFormat="1" ht="36" x14ac:dyDescent="0.25">
      <c r="A86" s="119" t="s">
        <v>480</v>
      </c>
      <c r="B86" s="29">
        <v>6</v>
      </c>
      <c r="C86" s="86" t="s">
        <v>401</v>
      </c>
      <c r="D86" s="86" t="s">
        <v>246</v>
      </c>
      <c r="E86" s="86" t="s">
        <v>402</v>
      </c>
      <c r="F86" s="36" t="s">
        <v>148</v>
      </c>
      <c r="G86" s="30" t="s">
        <v>187</v>
      </c>
      <c r="H86" s="28">
        <v>2</v>
      </c>
      <c r="I86" s="31">
        <v>2</v>
      </c>
      <c r="J86" s="31">
        <v>0</v>
      </c>
      <c r="K86" s="75">
        <v>26</v>
      </c>
      <c r="L86" s="75">
        <v>26</v>
      </c>
      <c r="M86" s="29">
        <v>0</v>
      </c>
      <c r="N86" s="28">
        <v>0</v>
      </c>
      <c r="O86" s="31">
        <v>0</v>
      </c>
      <c r="P86" s="31">
        <v>0</v>
      </c>
      <c r="Q86" s="28">
        <v>4</v>
      </c>
      <c r="R86" s="28" t="s">
        <v>513</v>
      </c>
      <c r="S86" s="78" t="s">
        <v>44</v>
      </c>
      <c r="T86" s="78" t="s">
        <v>110</v>
      </c>
      <c r="U86" s="76"/>
      <c r="V86" s="74"/>
    </row>
    <row r="87" spans="1:22" s="79" customFormat="1" x14ac:dyDescent="0.25">
      <c r="A87" s="119" t="s">
        <v>480</v>
      </c>
      <c r="B87" s="29">
        <v>6</v>
      </c>
      <c r="C87" s="86" t="s">
        <v>403</v>
      </c>
      <c r="D87" s="86" t="s">
        <v>87</v>
      </c>
      <c r="E87" s="86" t="s">
        <v>194</v>
      </c>
      <c r="F87" s="36" t="s">
        <v>148</v>
      </c>
      <c r="G87" s="30" t="s">
        <v>187</v>
      </c>
      <c r="H87" s="28">
        <v>1</v>
      </c>
      <c r="I87" s="31">
        <v>1</v>
      </c>
      <c r="J87" s="31">
        <v>0</v>
      </c>
      <c r="K87" s="75">
        <v>13</v>
      </c>
      <c r="L87" s="75">
        <v>13</v>
      </c>
      <c r="M87" s="29">
        <v>0</v>
      </c>
      <c r="N87" s="28">
        <v>0</v>
      </c>
      <c r="O87" s="31">
        <v>0</v>
      </c>
      <c r="P87" s="31">
        <v>0</v>
      </c>
      <c r="Q87" s="28">
        <v>4</v>
      </c>
      <c r="R87" s="28" t="s">
        <v>513</v>
      </c>
      <c r="S87" s="78" t="s">
        <v>44</v>
      </c>
      <c r="T87" s="78" t="s">
        <v>110</v>
      </c>
      <c r="U87" s="76"/>
      <c r="V87" s="74"/>
    </row>
    <row r="88" spans="1:22" s="79" customFormat="1" ht="36" x14ac:dyDescent="0.25">
      <c r="A88" s="119" t="s">
        <v>480</v>
      </c>
      <c r="B88" s="29">
        <v>6</v>
      </c>
      <c r="C88" s="86" t="s">
        <v>410</v>
      </c>
      <c r="D88" s="86" t="s">
        <v>86</v>
      </c>
      <c r="E88" s="86" t="s">
        <v>411</v>
      </c>
      <c r="F88" s="36" t="s">
        <v>150</v>
      </c>
      <c r="G88" s="30" t="s">
        <v>203</v>
      </c>
      <c r="H88" s="28">
        <v>1</v>
      </c>
      <c r="I88" s="31">
        <v>2</v>
      </c>
      <c r="J88" s="31">
        <v>0</v>
      </c>
      <c r="K88" s="75">
        <v>13</v>
      </c>
      <c r="L88" s="75">
        <v>26</v>
      </c>
      <c r="M88" s="29">
        <v>0</v>
      </c>
      <c r="N88" s="28">
        <v>0</v>
      </c>
      <c r="O88" s="31">
        <v>0</v>
      </c>
      <c r="P88" s="31">
        <v>0</v>
      </c>
      <c r="Q88" s="28">
        <v>3</v>
      </c>
      <c r="R88" s="57" t="s">
        <v>513</v>
      </c>
      <c r="S88" s="96" t="s">
        <v>44</v>
      </c>
      <c r="T88" s="78" t="s">
        <v>110</v>
      </c>
      <c r="U88" s="76"/>
      <c r="V88" s="74"/>
    </row>
    <row r="89" spans="1:22" s="41" customFormat="1" x14ac:dyDescent="0.25">
      <c r="A89" s="136" t="s">
        <v>34</v>
      </c>
      <c r="B89" s="137"/>
      <c r="C89" s="137"/>
      <c r="D89" s="137"/>
      <c r="E89" s="137"/>
      <c r="F89" s="137"/>
      <c r="G89" s="138"/>
      <c r="H89" s="33">
        <f>SUM(H83:H88)</f>
        <v>9</v>
      </c>
      <c r="I89" s="33">
        <f t="shared" ref="I89:Q89" si="8">SUM(I83:I88)</f>
        <v>8</v>
      </c>
      <c r="J89" s="33">
        <f t="shared" si="8"/>
        <v>0</v>
      </c>
      <c r="K89" s="33">
        <f t="shared" si="8"/>
        <v>117</v>
      </c>
      <c r="L89" s="33">
        <f t="shared" si="8"/>
        <v>104</v>
      </c>
      <c r="M89" s="33">
        <f t="shared" si="8"/>
        <v>0</v>
      </c>
      <c r="N89" s="33">
        <f t="shared" si="8"/>
        <v>0</v>
      </c>
      <c r="O89" s="33">
        <f t="shared" si="8"/>
        <v>0</v>
      </c>
      <c r="P89" s="33">
        <f t="shared" si="8"/>
        <v>0</v>
      </c>
      <c r="Q89" s="33">
        <f t="shared" si="8"/>
        <v>20</v>
      </c>
      <c r="R89" s="33"/>
      <c r="S89" s="33"/>
      <c r="T89" s="68"/>
      <c r="U89" s="69"/>
      <c r="V89" s="69"/>
    </row>
    <row r="91" spans="1:22" s="32" customFormat="1" x14ac:dyDescent="0.25">
      <c r="A91" s="139" t="s">
        <v>88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</row>
    <row r="92" spans="1:22" s="32" customFormat="1" x14ac:dyDescent="0.25">
      <c r="A92" s="140" t="s">
        <v>120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</row>
    <row r="93" spans="1:22" s="32" customFormat="1" ht="36" x14ac:dyDescent="0.25">
      <c r="A93" s="123" t="s">
        <v>480</v>
      </c>
      <c r="B93" s="29">
        <v>5</v>
      </c>
      <c r="C93" s="86" t="s">
        <v>364</v>
      </c>
      <c r="D93" s="86" t="s">
        <v>90</v>
      </c>
      <c r="E93" s="86" t="s">
        <v>365</v>
      </c>
      <c r="F93" s="36" t="s">
        <v>148</v>
      </c>
      <c r="G93" s="30" t="s">
        <v>187</v>
      </c>
      <c r="H93" s="28">
        <v>2</v>
      </c>
      <c r="I93" s="31">
        <v>1</v>
      </c>
      <c r="J93" s="31">
        <v>0</v>
      </c>
      <c r="K93" s="29">
        <v>26</v>
      </c>
      <c r="L93" s="29">
        <v>13</v>
      </c>
      <c r="M93" s="29">
        <v>0</v>
      </c>
      <c r="N93" s="29">
        <v>0</v>
      </c>
      <c r="O93" s="29">
        <v>0</v>
      </c>
      <c r="P93" s="29">
        <v>0</v>
      </c>
      <c r="Q93" s="28">
        <v>3</v>
      </c>
      <c r="R93" s="57" t="s">
        <v>30</v>
      </c>
      <c r="S93" s="96" t="s">
        <v>44</v>
      </c>
      <c r="T93" s="31" t="s">
        <v>110</v>
      </c>
      <c r="U93" s="71" t="s">
        <v>153</v>
      </c>
      <c r="V93" s="119"/>
    </row>
    <row r="94" spans="1:22" s="32" customFormat="1" ht="24" x14ac:dyDescent="0.25">
      <c r="A94" s="119" t="s">
        <v>480</v>
      </c>
      <c r="B94" s="29">
        <v>5</v>
      </c>
      <c r="C94" s="86" t="s">
        <v>370</v>
      </c>
      <c r="D94" s="86" t="s">
        <v>371</v>
      </c>
      <c r="E94" s="86" t="s">
        <v>154</v>
      </c>
      <c r="F94" s="36" t="s">
        <v>145</v>
      </c>
      <c r="G94" s="30" t="s">
        <v>146</v>
      </c>
      <c r="H94" s="28">
        <v>2</v>
      </c>
      <c r="I94" s="31">
        <v>1</v>
      </c>
      <c r="J94" s="31">
        <v>0</v>
      </c>
      <c r="K94" s="29">
        <v>26</v>
      </c>
      <c r="L94" s="29">
        <v>13</v>
      </c>
      <c r="M94" s="29">
        <v>0</v>
      </c>
      <c r="N94" s="29">
        <v>0</v>
      </c>
      <c r="O94" s="29">
        <v>0</v>
      </c>
      <c r="P94" s="29">
        <v>0</v>
      </c>
      <c r="Q94" s="28">
        <v>3</v>
      </c>
      <c r="R94" s="57" t="s">
        <v>30</v>
      </c>
      <c r="S94" s="96" t="s">
        <v>44</v>
      </c>
      <c r="T94" s="31" t="s">
        <v>110</v>
      </c>
      <c r="U94" s="71" t="s">
        <v>152</v>
      </c>
      <c r="V94" s="119"/>
    </row>
    <row r="95" spans="1:22" s="79" customFormat="1" ht="24" x14ac:dyDescent="0.25">
      <c r="A95" s="119" t="s">
        <v>480</v>
      </c>
      <c r="B95" s="29">
        <v>6</v>
      </c>
      <c r="C95" s="86" t="s">
        <v>398</v>
      </c>
      <c r="D95" s="86" t="s">
        <v>89</v>
      </c>
      <c r="E95" s="86" t="s">
        <v>147</v>
      </c>
      <c r="F95" s="36" t="s">
        <v>330</v>
      </c>
      <c r="G95" s="30" t="s">
        <v>144</v>
      </c>
      <c r="H95" s="28">
        <v>3</v>
      </c>
      <c r="I95" s="31">
        <v>0</v>
      </c>
      <c r="J95" s="31">
        <v>2</v>
      </c>
      <c r="K95" s="75">
        <v>39</v>
      </c>
      <c r="L95" s="75">
        <v>0</v>
      </c>
      <c r="M95" s="29">
        <v>26</v>
      </c>
      <c r="N95" s="28">
        <v>0</v>
      </c>
      <c r="O95" s="31">
        <v>0</v>
      </c>
      <c r="P95" s="31">
        <v>0</v>
      </c>
      <c r="Q95" s="28">
        <v>3</v>
      </c>
      <c r="R95" s="57" t="s">
        <v>30</v>
      </c>
      <c r="S95" s="96" t="s">
        <v>44</v>
      </c>
      <c r="T95" s="78" t="s">
        <v>110</v>
      </c>
      <c r="U95" s="76"/>
      <c r="V95" s="74"/>
    </row>
    <row r="96" spans="1:22" s="79" customFormat="1" x14ac:dyDescent="0.25">
      <c r="A96" s="119" t="s">
        <v>480</v>
      </c>
      <c r="B96" s="29">
        <v>6</v>
      </c>
      <c r="C96" s="86" t="s">
        <v>403</v>
      </c>
      <c r="D96" s="86" t="s">
        <v>87</v>
      </c>
      <c r="E96" s="86" t="s">
        <v>194</v>
      </c>
      <c r="F96" s="36" t="s">
        <v>148</v>
      </c>
      <c r="G96" s="30" t="s">
        <v>187</v>
      </c>
      <c r="H96" s="28">
        <v>1</v>
      </c>
      <c r="I96" s="31">
        <v>1</v>
      </c>
      <c r="J96" s="31">
        <v>0</v>
      </c>
      <c r="K96" s="75">
        <v>13</v>
      </c>
      <c r="L96" s="75">
        <v>13</v>
      </c>
      <c r="M96" s="29">
        <v>0</v>
      </c>
      <c r="N96" s="28">
        <v>0</v>
      </c>
      <c r="O96" s="31">
        <v>0</v>
      </c>
      <c r="P96" s="31">
        <v>0</v>
      </c>
      <c r="Q96" s="28">
        <v>4</v>
      </c>
      <c r="R96" s="57" t="s">
        <v>513</v>
      </c>
      <c r="S96" s="96" t="s">
        <v>44</v>
      </c>
      <c r="T96" s="78" t="s">
        <v>110</v>
      </c>
      <c r="U96" s="76"/>
      <c r="V96" s="74"/>
    </row>
    <row r="97" spans="1:22" s="79" customFormat="1" x14ac:dyDescent="0.25">
      <c r="A97" s="119" t="s">
        <v>480</v>
      </c>
      <c r="B97" s="29">
        <v>6</v>
      </c>
      <c r="C97" s="86" t="s">
        <v>404</v>
      </c>
      <c r="D97" s="86" t="s">
        <v>405</v>
      </c>
      <c r="E97" s="86" t="s">
        <v>406</v>
      </c>
      <c r="F97" s="36" t="s">
        <v>113</v>
      </c>
      <c r="G97" s="30" t="s">
        <v>136</v>
      </c>
      <c r="H97" s="28">
        <v>2</v>
      </c>
      <c r="I97" s="31">
        <v>1</v>
      </c>
      <c r="J97" s="31">
        <v>0</v>
      </c>
      <c r="K97" s="75">
        <v>26</v>
      </c>
      <c r="L97" s="75">
        <v>13</v>
      </c>
      <c r="M97" s="29">
        <v>0</v>
      </c>
      <c r="N97" s="28">
        <v>0</v>
      </c>
      <c r="O97" s="31">
        <v>0</v>
      </c>
      <c r="P97" s="31">
        <v>0</v>
      </c>
      <c r="Q97" s="28">
        <v>3</v>
      </c>
      <c r="R97" s="57" t="s">
        <v>513</v>
      </c>
      <c r="S97" s="96" t="s">
        <v>44</v>
      </c>
      <c r="T97" s="78" t="s">
        <v>110</v>
      </c>
      <c r="U97" s="76"/>
      <c r="V97" s="74"/>
    </row>
    <row r="98" spans="1:22" s="79" customFormat="1" ht="24" x14ac:dyDescent="0.25">
      <c r="A98" s="119" t="s">
        <v>480</v>
      </c>
      <c r="B98" s="29">
        <v>6</v>
      </c>
      <c r="C98" s="86" t="s">
        <v>407</v>
      </c>
      <c r="D98" s="86" t="s">
        <v>91</v>
      </c>
      <c r="E98" s="86" t="s">
        <v>408</v>
      </c>
      <c r="F98" s="36" t="s">
        <v>145</v>
      </c>
      <c r="G98" s="30" t="s">
        <v>146</v>
      </c>
      <c r="H98" s="28">
        <v>2</v>
      </c>
      <c r="I98" s="31">
        <v>1</v>
      </c>
      <c r="J98" s="31">
        <v>0</v>
      </c>
      <c r="K98" s="75">
        <v>26</v>
      </c>
      <c r="L98" s="75">
        <v>13</v>
      </c>
      <c r="M98" s="29">
        <v>0</v>
      </c>
      <c r="N98" s="28">
        <v>0</v>
      </c>
      <c r="O98" s="31">
        <v>0</v>
      </c>
      <c r="P98" s="31">
        <v>0</v>
      </c>
      <c r="Q98" s="28">
        <v>4</v>
      </c>
      <c r="R98" s="28" t="s">
        <v>513</v>
      </c>
      <c r="S98" s="78" t="s">
        <v>44</v>
      </c>
      <c r="T98" s="78" t="s">
        <v>110</v>
      </c>
      <c r="U98" s="76"/>
      <c r="V98" s="74"/>
    </row>
    <row r="99" spans="1:22" s="41" customFormat="1" x14ac:dyDescent="0.25">
      <c r="A99" s="136" t="s">
        <v>34</v>
      </c>
      <c r="B99" s="137"/>
      <c r="C99" s="137"/>
      <c r="D99" s="137"/>
      <c r="E99" s="137"/>
      <c r="F99" s="137"/>
      <c r="G99" s="138"/>
      <c r="H99" s="33">
        <f>SUM(H93:H98)</f>
        <v>12</v>
      </c>
      <c r="I99" s="33">
        <f t="shared" ref="I99:Q99" si="9">SUM(I93:I98)</f>
        <v>5</v>
      </c>
      <c r="J99" s="33">
        <f t="shared" si="9"/>
        <v>2</v>
      </c>
      <c r="K99" s="33">
        <f t="shared" si="9"/>
        <v>156</v>
      </c>
      <c r="L99" s="33">
        <f t="shared" si="9"/>
        <v>65</v>
      </c>
      <c r="M99" s="33">
        <f t="shared" si="9"/>
        <v>26</v>
      </c>
      <c r="N99" s="33">
        <f t="shared" si="9"/>
        <v>0</v>
      </c>
      <c r="O99" s="33">
        <f t="shared" si="9"/>
        <v>0</v>
      </c>
      <c r="P99" s="33">
        <f t="shared" si="9"/>
        <v>0</v>
      </c>
      <c r="Q99" s="33">
        <f t="shared" si="9"/>
        <v>20</v>
      </c>
      <c r="R99" s="33"/>
      <c r="S99" s="33"/>
      <c r="T99" s="68"/>
      <c r="U99" s="69"/>
      <c r="V99" s="69"/>
    </row>
    <row r="101" spans="1:22" s="32" customFormat="1" x14ac:dyDescent="0.25">
      <c r="A101" s="139" t="s">
        <v>247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</row>
    <row r="102" spans="1:22" s="32" customFormat="1" x14ac:dyDescent="0.25">
      <c r="A102" s="140" t="s">
        <v>121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</row>
    <row r="103" spans="1:22" s="32" customFormat="1" ht="24" x14ac:dyDescent="0.25">
      <c r="A103" s="119" t="s">
        <v>480</v>
      </c>
      <c r="B103" s="29">
        <v>5</v>
      </c>
      <c r="C103" s="86" t="s">
        <v>362</v>
      </c>
      <c r="D103" s="86" t="s">
        <v>92</v>
      </c>
      <c r="E103" s="86" t="s">
        <v>363</v>
      </c>
      <c r="F103" s="36" t="s">
        <v>317</v>
      </c>
      <c r="G103" s="30" t="s">
        <v>201</v>
      </c>
      <c r="H103" s="28">
        <v>2</v>
      </c>
      <c r="I103" s="31">
        <v>2</v>
      </c>
      <c r="J103" s="31">
        <v>0</v>
      </c>
      <c r="K103" s="29">
        <v>26</v>
      </c>
      <c r="L103" s="29">
        <v>26</v>
      </c>
      <c r="M103" s="29">
        <v>0</v>
      </c>
      <c r="N103" s="29">
        <v>0</v>
      </c>
      <c r="O103" s="29">
        <v>0</v>
      </c>
      <c r="P103" s="29">
        <v>0</v>
      </c>
      <c r="Q103" s="28">
        <v>3</v>
      </c>
      <c r="R103" s="57" t="s">
        <v>30</v>
      </c>
      <c r="S103" s="96" t="s">
        <v>44</v>
      </c>
      <c r="T103" s="31" t="s">
        <v>110</v>
      </c>
      <c r="U103" s="86"/>
      <c r="V103" s="117"/>
    </row>
    <row r="104" spans="1:22" s="32" customFormat="1" ht="36" x14ac:dyDescent="0.25">
      <c r="A104" s="119" t="s">
        <v>480</v>
      </c>
      <c r="B104" s="29">
        <v>5</v>
      </c>
      <c r="C104" s="86" t="s">
        <v>376</v>
      </c>
      <c r="D104" s="86" t="s">
        <v>377</v>
      </c>
      <c r="E104" s="86" t="s">
        <v>378</v>
      </c>
      <c r="F104" s="36" t="s">
        <v>317</v>
      </c>
      <c r="G104" s="30" t="s">
        <v>201</v>
      </c>
      <c r="H104" s="28">
        <v>2</v>
      </c>
      <c r="I104" s="31">
        <v>1</v>
      </c>
      <c r="J104" s="31">
        <v>0</v>
      </c>
      <c r="K104" s="29">
        <v>26</v>
      </c>
      <c r="L104" s="29">
        <v>13</v>
      </c>
      <c r="M104" s="29">
        <v>0</v>
      </c>
      <c r="N104" s="29">
        <v>0</v>
      </c>
      <c r="O104" s="29">
        <v>0</v>
      </c>
      <c r="P104" s="29">
        <v>0</v>
      </c>
      <c r="Q104" s="28">
        <v>3</v>
      </c>
      <c r="R104" s="57" t="s">
        <v>30</v>
      </c>
      <c r="S104" s="96" t="s">
        <v>44</v>
      </c>
      <c r="T104" s="31" t="s">
        <v>110</v>
      </c>
      <c r="U104" s="86"/>
      <c r="V104" s="117"/>
    </row>
    <row r="105" spans="1:22" s="79" customFormat="1" ht="24" x14ac:dyDescent="0.25">
      <c r="A105" s="123" t="s">
        <v>480</v>
      </c>
      <c r="B105" s="29">
        <v>6</v>
      </c>
      <c r="C105" s="86" t="s">
        <v>382</v>
      </c>
      <c r="D105" s="86" t="s">
        <v>383</v>
      </c>
      <c r="E105" s="86" t="s">
        <v>384</v>
      </c>
      <c r="F105" s="36" t="s">
        <v>317</v>
      </c>
      <c r="G105" s="30" t="s">
        <v>201</v>
      </c>
      <c r="H105" s="28">
        <v>2</v>
      </c>
      <c r="I105" s="31">
        <v>1</v>
      </c>
      <c r="J105" s="31">
        <v>0</v>
      </c>
      <c r="K105" s="75">
        <v>26</v>
      </c>
      <c r="L105" s="75">
        <v>13</v>
      </c>
      <c r="M105" s="29">
        <v>0</v>
      </c>
      <c r="N105" s="28">
        <v>0</v>
      </c>
      <c r="O105" s="31">
        <v>0</v>
      </c>
      <c r="P105" s="31">
        <v>0</v>
      </c>
      <c r="Q105" s="28">
        <v>3</v>
      </c>
      <c r="R105" s="57" t="s">
        <v>30</v>
      </c>
      <c r="S105" s="96" t="s">
        <v>44</v>
      </c>
      <c r="T105" s="78" t="s">
        <v>110</v>
      </c>
      <c r="U105" s="76"/>
      <c r="V105" s="74"/>
    </row>
    <row r="106" spans="1:22" s="79" customFormat="1" ht="36" x14ac:dyDescent="0.25">
      <c r="A106" s="119" t="s">
        <v>480</v>
      </c>
      <c r="B106" s="29">
        <v>6</v>
      </c>
      <c r="C106" s="86" t="s">
        <v>385</v>
      </c>
      <c r="D106" s="86" t="s">
        <v>95</v>
      </c>
      <c r="E106" s="86" t="s">
        <v>149</v>
      </c>
      <c r="F106" s="36" t="s">
        <v>181</v>
      </c>
      <c r="G106" s="30" t="s">
        <v>138</v>
      </c>
      <c r="H106" s="28">
        <v>2</v>
      </c>
      <c r="I106" s="31">
        <v>2</v>
      </c>
      <c r="J106" s="31">
        <v>0</v>
      </c>
      <c r="K106" s="75">
        <v>26</v>
      </c>
      <c r="L106" s="75">
        <v>26</v>
      </c>
      <c r="M106" s="29">
        <v>0</v>
      </c>
      <c r="N106" s="28">
        <v>0</v>
      </c>
      <c r="O106" s="31">
        <v>0</v>
      </c>
      <c r="P106" s="31">
        <v>0</v>
      </c>
      <c r="Q106" s="28">
        <v>4</v>
      </c>
      <c r="R106" s="57" t="s">
        <v>513</v>
      </c>
      <c r="S106" s="96" t="s">
        <v>44</v>
      </c>
      <c r="T106" s="78" t="s">
        <v>110</v>
      </c>
      <c r="U106" s="76"/>
      <c r="V106" s="74"/>
    </row>
    <row r="107" spans="1:22" s="79" customFormat="1" ht="24" x14ac:dyDescent="0.25">
      <c r="A107" s="119" t="s">
        <v>480</v>
      </c>
      <c r="B107" s="29">
        <v>6</v>
      </c>
      <c r="C107" s="86" t="s">
        <v>386</v>
      </c>
      <c r="D107" s="86" t="s">
        <v>93</v>
      </c>
      <c r="E107" s="86" t="s">
        <v>387</v>
      </c>
      <c r="F107" s="36" t="s">
        <v>317</v>
      </c>
      <c r="G107" s="30" t="s">
        <v>201</v>
      </c>
      <c r="H107" s="28">
        <v>2</v>
      </c>
      <c r="I107" s="31">
        <v>1</v>
      </c>
      <c r="J107" s="31">
        <v>0</v>
      </c>
      <c r="K107" s="75">
        <v>26</v>
      </c>
      <c r="L107" s="75">
        <v>13</v>
      </c>
      <c r="M107" s="29">
        <v>0</v>
      </c>
      <c r="N107" s="28">
        <v>0</v>
      </c>
      <c r="O107" s="31">
        <v>0</v>
      </c>
      <c r="P107" s="31">
        <v>0</v>
      </c>
      <c r="Q107" s="28">
        <v>3</v>
      </c>
      <c r="R107" s="57" t="s">
        <v>513</v>
      </c>
      <c r="S107" s="96" t="s">
        <v>44</v>
      </c>
      <c r="T107" s="78" t="s">
        <v>110</v>
      </c>
      <c r="U107" s="76"/>
      <c r="V107" s="74"/>
    </row>
    <row r="108" spans="1:22" s="79" customFormat="1" ht="24" x14ac:dyDescent="0.25">
      <c r="A108" s="119" t="s">
        <v>480</v>
      </c>
      <c r="B108" s="29">
        <v>6</v>
      </c>
      <c r="C108" s="86" t="s">
        <v>388</v>
      </c>
      <c r="D108" s="86" t="s">
        <v>94</v>
      </c>
      <c r="E108" s="86" t="s">
        <v>389</v>
      </c>
      <c r="F108" s="36" t="s">
        <v>317</v>
      </c>
      <c r="G108" s="30" t="s">
        <v>201</v>
      </c>
      <c r="H108" s="28">
        <v>2</v>
      </c>
      <c r="I108" s="31">
        <v>1</v>
      </c>
      <c r="J108" s="31">
        <v>0</v>
      </c>
      <c r="K108" s="75">
        <v>26</v>
      </c>
      <c r="L108" s="75">
        <v>13</v>
      </c>
      <c r="M108" s="29">
        <v>0</v>
      </c>
      <c r="N108" s="28">
        <v>0</v>
      </c>
      <c r="O108" s="31">
        <v>0</v>
      </c>
      <c r="P108" s="31">
        <v>0</v>
      </c>
      <c r="Q108" s="28">
        <v>4</v>
      </c>
      <c r="R108" s="57" t="s">
        <v>513</v>
      </c>
      <c r="S108" s="96" t="s">
        <v>44</v>
      </c>
      <c r="T108" s="78" t="s">
        <v>110</v>
      </c>
      <c r="U108" s="76"/>
      <c r="V108" s="74"/>
    </row>
    <row r="109" spans="1:22" s="41" customFormat="1" x14ac:dyDescent="0.25">
      <c r="A109" s="136" t="s">
        <v>34</v>
      </c>
      <c r="B109" s="137"/>
      <c r="C109" s="137"/>
      <c r="D109" s="137"/>
      <c r="E109" s="137"/>
      <c r="F109" s="137"/>
      <c r="G109" s="138"/>
      <c r="H109" s="33">
        <f>SUM(H103:H108)</f>
        <v>12</v>
      </c>
      <c r="I109" s="33">
        <f t="shared" ref="I109:Q109" si="10">SUM(I103:I108)</f>
        <v>8</v>
      </c>
      <c r="J109" s="33">
        <f t="shared" si="10"/>
        <v>0</v>
      </c>
      <c r="K109" s="33">
        <f t="shared" si="10"/>
        <v>156</v>
      </c>
      <c r="L109" s="33">
        <f t="shared" si="10"/>
        <v>104</v>
      </c>
      <c r="M109" s="33">
        <f t="shared" si="10"/>
        <v>0</v>
      </c>
      <c r="N109" s="33">
        <f t="shared" si="10"/>
        <v>0</v>
      </c>
      <c r="O109" s="33">
        <f t="shared" si="10"/>
        <v>0</v>
      </c>
      <c r="P109" s="33">
        <f t="shared" si="10"/>
        <v>0</v>
      </c>
      <c r="Q109" s="33">
        <f t="shared" si="10"/>
        <v>20</v>
      </c>
      <c r="R109" s="33"/>
      <c r="S109" s="33"/>
      <c r="T109" s="68"/>
      <c r="U109" s="69"/>
      <c r="V109" s="69"/>
    </row>
    <row r="111" spans="1:22" s="32" customFormat="1" x14ac:dyDescent="0.25">
      <c r="A111" s="139" t="s">
        <v>96</v>
      </c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</row>
    <row r="112" spans="1:22" s="32" customFormat="1" x14ac:dyDescent="0.25">
      <c r="A112" s="140" t="s">
        <v>122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</row>
    <row r="113" spans="1:22" s="32" customFormat="1" ht="24" x14ac:dyDescent="0.25">
      <c r="A113" s="119" t="s">
        <v>480</v>
      </c>
      <c r="B113" s="29">
        <v>5</v>
      </c>
      <c r="C113" s="86" t="s">
        <v>372</v>
      </c>
      <c r="D113" s="86" t="s">
        <v>98</v>
      </c>
      <c r="E113" s="86" t="s">
        <v>373</v>
      </c>
      <c r="F113" s="36" t="s">
        <v>248</v>
      </c>
      <c r="G113" s="30" t="s">
        <v>133</v>
      </c>
      <c r="H113" s="28">
        <v>2</v>
      </c>
      <c r="I113" s="31">
        <v>1</v>
      </c>
      <c r="J113" s="31">
        <v>0</v>
      </c>
      <c r="K113" s="29">
        <v>26</v>
      </c>
      <c r="L113" s="29">
        <v>13</v>
      </c>
      <c r="M113" s="29">
        <v>0</v>
      </c>
      <c r="N113" s="29">
        <v>0</v>
      </c>
      <c r="O113" s="29">
        <v>0</v>
      </c>
      <c r="P113" s="29">
        <v>0</v>
      </c>
      <c r="Q113" s="28">
        <v>3</v>
      </c>
      <c r="R113" s="57" t="s">
        <v>30</v>
      </c>
      <c r="S113" s="96" t="s">
        <v>44</v>
      </c>
      <c r="T113" s="31" t="s">
        <v>110</v>
      </c>
      <c r="U113" s="86"/>
      <c r="V113" s="117"/>
    </row>
    <row r="114" spans="1:22" s="32" customFormat="1" ht="24" x14ac:dyDescent="0.25">
      <c r="A114" s="119" t="s">
        <v>480</v>
      </c>
      <c r="B114" s="29">
        <v>5</v>
      </c>
      <c r="C114" s="86" t="s">
        <v>374</v>
      </c>
      <c r="D114" s="86" t="s">
        <v>99</v>
      </c>
      <c r="E114" s="86" t="s">
        <v>375</v>
      </c>
      <c r="F114" s="36" t="s">
        <v>353</v>
      </c>
      <c r="G114" s="30" t="s">
        <v>189</v>
      </c>
      <c r="H114" s="28">
        <v>2</v>
      </c>
      <c r="I114" s="31">
        <v>1</v>
      </c>
      <c r="J114" s="31">
        <v>0</v>
      </c>
      <c r="K114" s="29">
        <v>26</v>
      </c>
      <c r="L114" s="29">
        <v>13</v>
      </c>
      <c r="M114" s="29">
        <v>0</v>
      </c>
      <c r="N114" s="29">
        <v>0</v>
      </c>
      <c r="O114" s="29">
        <v>0</v>
      </c>
      <c r="P114" s="29">
        <v>0</v>
      </c>
      <c r="Q114" s="28">
        <v>3</v>
      </c>
      <c r="R114" s="57" t="s">
        <v>513</v>
      </c>
      <c r="S114" s="96" t="s">
        <v>44</v>
      </c>
      <c r="T114" s="31" t="s">
        <v>110</v>
      </c>
      <c r="U114" s="86"/>
      <c r="V114" s="117"/>
    </row>
    <row r="115" spans="1:22" s="79" customFormat="1" ht="24" x14ac:dyDescent="0.25">
      <c r="A115" s="119" t="s">
        <v>480</v>
      </c>
      <c r="B115" s="29">
        <v>6</v>
      </c>
      <c r="C115" s="86" t="s">
        <v>390</v>
      </c>
      <c r="D115" s="86" t="s">
        <v>126</v>
      </c>
      <c r="E115" s="86" t="s">
        <v>391</v>
      </c>
      <c r="F115" s="36" t="s">
        <v>353</v>
      </c>
      <c r="G115" s="30" t="s">
        <v>189</v>
      </c>
      <c r="H115" s="28">
        <v>2</v>
      </c>
      <c r="I115" s="31">
        <v>0</v>
      </c>
      <c r="J115" s="31">
        <v>0</v>
      </c>
      <c r="K115" s="75">
        <v>26</v>
      </c>
      <c r="L115" s="75">
        <v>0</v>
      </c>
      <c r="M115" s="29">
        <v>0</v>
      </c>
      <c r="N115" s="28">
        <v>0</v>
      </c>
      <c r="O115" s="31">
        <v>0</v>
      </c>
      <c r="P115" s="31">
        <v>0</v>
      </c>
      <c r="Q115" s="28">
        <v>3</v>
      </c>
      <c r="R115" s="57" t="s">
        <v>30</v>
      </c>
      <c r="S115" s="96" t="s">
        <v>44</v>
      </c>
      <c r="T115" s="78" t="s">
        <v>110</v>
      </c>
      <c r="U115" s="76"/>
      <c r="V115" s="74"/>
    </row>
    <row r="116" spans="1:22" s="79" customFormat="1" ht="24" x14ac:dyDescent="0.25">
      <c r="A116" s="119" t="s">
        <v>480</v>
      </c>
      <c r="B116" s="29">
        <v>6</v>
      </c>
      <c r="C116" s="86" t="s">
        <v>392</v>
      </c>
      <c r="D116" s="86" t="s">
        <v>393</v>
      </c>
      <c r="E116" s="86" t="s">
        <v>394</v>
      </c>
      <c r="F116" s="36" t="s">
        <v>353</v>
      </c>
      <c r="G116" s="30" t="s">
        <v>189</v>
      </c>
      <c r="H116" s="28">
        <v>2</v>
      </c>
      <c r="I116" s="31">
        <v>1</v>
      </c>
      <c r="J116" s="31">
        <v>0</v>
      </c>
      <c r="K116" s="75">
        <v>26</v>
      </c>
      <c r="L116" s="75">
        <v>13</v>
      </c>
      <c r="M116" s="29">
        <v>0</v>
      </c>
      <c r="N116" s="28">
        <v>0</v>
      </c>
      <c r="O116" s="31">
        <v>0</v>
      </c>
      <c r="P116" s="31">
        <v>0</v>
      </c>
      <c r="Q116" s="28">
        <v>3</v>
      </c>
      <c r="R116" s="57" t="s">
        <v>30</v>
      </c>
      <c r="S116" s="96" t="s">
        <v>44</v>
      </c>
      <c r="T116" s="78" t="s">
        <v>110</v>
      </c>
      <c r="U116" s="76"/>
      <c r="V116" s="74"/>
    </row>
    <row r="117" spans="1:22" s="79" customFormat="1" ht="24" x14ac:dyDescent="0.25">
      <c r="A117" s="119" t="s">
        <v>480</v>
      </c>
      <c r="B117" s="29">
        <v>6</v>
      </c>
      <c r="C117" s="86" t="s">
        <v>395</v>
      </c>
      <c r="D117" s="86" t="s">
        <v>396</v>
      </c>
      <c r="E117" s="86" t="s">
        <v>397</v>
      </c>
      <c r="F117" s="36" t="s">
        <v>249</v>
      </c>
      <c r="G117" s="30" t="s">
        <v>202</v>
      </c>
      <c r="H117" s="28">
        <v>2</v>
      </c>
      <c r="I117" s="31">
        <v>2</v>
      </c>
      <c r="J117" s="31">
        <v>0</v>
      </c>
      <c r="K117" s="75">
        <v>26</v>
      </c>
      <c r="L117" s="75">
        <v>26</v>
      </c>
      <c r="M117" s="29">
        <v>0</v>
      </c>
      <c r="N117" s="28">
        <v>0</v>
      </c>
      <c r="O117" s="31">
        <v>0</v>
      </c>
      <c r="P117" s="31">
        <v>0</v>
      </c>
      <c r="Q117" s="28">
        <v>4</v>
      </c>
      <c r="R117" s="57" t="s">
        <v>513</v>
      </c>
      <c r="S117" s="96" t="s">
        <v>44</v>
      </c>
      <c r="T117" s="78" t="s">
        <v>110</v>
      </c>
      <c r="U117" s="76"/>
      <c r="V117" s="74"/>
    </row>
    <row r="118" spans="1:22" s="79" customFormat="1" ht="24" x14ac:dyDescent="0.25">
      <c r="A118" s="119" t="s">
        <v>480</v>
      </c>
      <c r="B118" s="29">
        <v>6</v>
      </c>
      <c r="C118" s="86" t="s">
        <v>409</v>
      </c>
      <c r="D118" s="86" t="s">
        <v>97</v>
      </c>
      <c r="E118" s="86" t="s">
        <v>151</v>
      </c>
      <c r="F118" s="36" t="s">
        <v>330</v>
      </c>
      <c r="G118" s="30" t="s">
        <v>144</v>
      </c>
      <c r="H118" s="28">
        <v>2</v>
      </c>
      <c r="I118" s="31">
        <v>2</v>
      </c>
      <c r="J118" s="31">
        <v>0</v>
      </c>
      <c r="K118" s="75">
        <v>26</v>
      </c>
      <c r="L118" s="75">
        <v>26</v>
      </c>
      <c r="M118" s="29">
        <v>0</v>
      </c>
      <c r="N118" s="28">
        <v>0</v>
      </c>
      <c r="O118" s="31">
        <v>0</v>
      </c>
      <c r="P118" s="31">
        <v>0</v>
      </c>
      <c r="Q118" s="28">
        <v>4</v>
      </c>
      <c r="R118" s="57" t="s">
        <v>513</v>
      </c>
      <c r="S118" s="96" t="s">
        <v>44</v>
      </c>
      <c r="T118" s="78" t="s">
        <v>110</v>
      </c>
      <c r="U118" s="76"/>
      <c r="V118" s="74"/>
    </row>
    <row r="119" spans="1:22" s="41" customFormat="1" x14ac:dyDescent="0.25">
      <c r="A119" s="136" t="s">
        <v>34</v>
      </c>
      <c r="B119" s="137"/>
      <c r="C119" s="137"/>
      <c r="D119" s="137"/>
      <c r="E119" s="137"/>
      <c r="F119" s="137"/>
      <c r="G119" s="138"/>
      <c r="H119" s="33">
        <f>SUM(H113:H118)</f>
        <v>12</v>
      </c>
      <c r="I119" s="33">
        <f t="shared" ref="I119:P119" si="11">SUM(I113:I118)</f>
        <v>7</v>
      </c>
      <c r="J119" s="33">
        <f t="shared" si="11"/>
        <v>0</v>
      </c>
      <c r="K119" s="33">
        <f t="shared" si="11"/>
        <v>156</v>
      </c>
      <c r="L119" s="33">
        <f t="shared" si="11"/>
        <v>91</v>
      </c>
      <c r="M119" s="33">
        <f t="shared" si="11"/>
        <v>0</v>
      </c>
      <c r="N119" s="33">
        <f t="shared" si="11"/>
        <v>0</v>
      </c>
      <c r="O119" s="33">
        <f t="shared" si="11"/>
        <v>0</v>
      </c>
      <c r="P119" s="33">
        <f t="shared" si="11"/>
        <v>0</v>
      </c>
      <c r="Q119" s="33">
        <f>SUM(Q113:Q118)</f>
        <v>20</v>
      </c>
      <c r="R119" s="33"/>
      <c r="S119" s="33"/>
      <c r="T119" s="68"/>
      <c r="U119" s="69"/>
      <c r="V119" s="69"/>
    </row>
    <row r="120" spans="1:22" x14ac:dyDescent="0.2">
      <c r="A120" s="8" t="s">
        <v>250</v>
      </c>
    </row>
    <row r="121" spans="1:22" x14ac:dyDescent="0.2">
      <c r="A121" s="8" t="s">
        <v>253</v>
      </c>
    </row>
    <row r="122" spans="1:22" x14ac:dyDescent="0.2">
      <c r="A122" s="8" t="s">
        <v>251</v>
      </c>
    </row>
    <row r="123" spans="1:22" x14ac:dyDescent="0.2">
      <c r="A123" s="8" t="s">
        <v>254</v>
      </c>
    </row>
    <row r="124" spans="1:22" x14ac:dyDescent="0.2">
      <c r="A124" s="8" t="s">
        <v>252</v>
      </c>
    </row>
  </sheetData>
  <sheetProtection algorithmName="SHA-512" hashValue="+61ikM6eqiBsJjQQ+yuQjq/2cPcuPtNRFZKjg4L8/PenkFmbKL0t3KZ3FWuNTdWqBFWdRvZB0OdFrdOF58txAA==" saltValue="AkH0VeQyqLwfre0R1J1OUA==" spinCount="100000" sheet="1" objects="1" scenarios="1" selectLockedCells="1" selectUnlockedCells="1"/>
  <sortState xmlns:xlrd2="http://schemas.microsoft.com/office/spreadsheetml/2017/richdata2" ref="A55:EB55">
    <sortCondition ref="D55"/>
  </sortState>
  <mergeCells count="25">
    <mergeCell ref="H6:J6"/>
    <mergeCell ref="A33:G33"/>
    <mergeCell ref="A20:G20"/>
    <mergeCell ref="A81:V81"/>
    <mergeCell ref="A74:G74"/>
    <mergeCell ref="A71:G71"/>
    <mergeCell ref="A64:G64"/>
    <mergeCell ref="A55:G55"/>
    <mergeCell ref="A44:G44"/>
    <mergeCell ref="I2:M2"/>
    <mergeCell ref="A109:G109"/>
    <mergeCell ref="A111:V111"/>
    <mergeCell ref="A112:V112"/>
    <mergeCell ref="A119:G119"/>
    <mergeCell ref="A91:V91"/>
    <mergeCell ref="A92:V92"/>
    <mergeCell ref="A99:G99"/>
    <mergeCell ref="A101:V101"/>
    <mergeCell ref="A102:V102"/>
    <mergeCell ref="A75:G75"/>
    <mergeCell ref="A82:V82"/>
    <mergeCell ref="A80:V80"/>
    <mergeCell ref="A89:G89"/>
    <mergeCell ref="K6:P6"/>
    <mergeCell ref="H5:P5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EB110"/>
  <sheetViews>
    <sheetView view="pageBreakPreview" zoomScaleNormal="100" zoomScaleSheetLayoutView="100" workbookViewId="0">
      <pane ySplit="7" topLeftCell="A8" activePane="bottomLeft" state="frozen"/>
      <selection pane="bottomLeft" activeCell="F11" sqref="F11"/>
    </sheetView>
  </sheetViews>
  <sheetFormatPr defaultColWidth="9.140625" defaultRowHeight="12" x14ac:dyDescent="0.2"/>
  <cols>
    <col min="1" max="1" width="18.5703125" style="56" customWidth="1"/>
    <col min="2" max="2" width="5.7109375" style="43" customWidth="1"/>
    <col min="3" max="3" width="11.85546875" style="43" customWidth="1"/>
    <col min="4" max="4" width="20.7109375" style="44" customWidth="1"/>
    <col min="5" max="5" width="26.140625" style="44" customWidth="1"/>
    <col min="6" max="6" width="15.140625" style="45" customWidth="1"/>
    <col min="7" max="7" width="8.85546875" style="45" hidden="1" customWidth="1"/>
    <col min="8" max="10" width="6.28515625" style="46" customWidth="1"/>
    <col min="11" max="11" width="5.85546875" style="46" customWidth="1"/>
    <col min="12" max="12" width="6.28515625" style="46" customWidth="1"/>
    <col min="13" max="13" width="6.85546875" style="46" customWidth="1"/>
    <col min="14" max="14" width="6.5703125" style="47" customWidth="1"/>
    <col min="15" max="15" width="5" style="48" customWidth="1"/>
    <col min="16" max="16" width="5.5703125" style="48" customWidth="1"/>
    <col min="17" max="17" width="8.28515625" style="48" customWidth="1"/>
    <col min="18" max="18" width="15" style="45" customWidth="1"/>
    <col min="19" max="19" width="10.85546875" style="49" customWidth="1"/>
    <col min="20" max="132" width="9.140625" style="61"/>
    <col min="133" max="16384" width="9.140625" style="5"/>
  </cols>
  <sheetData>
    <row r="1" spans="1:132" x14ac:dyDescent="0.2">
      <c r="A1" s="1" t="s">
        <v>0</v>
      </c>
      <c r="B1" s="2"/>
      <c r="C1" s="3"/>
      <c r="I1" s="11" t="s">
        <v>4</v>
      </c>
      <c r="J1" s="11"/>
      <c r="L1" s="115"/>
    </row>
    <row r="2" spans="1:132" x14ac:dyDescent="0.2">
      <c r="A2" s="1" t="s">
        <v>1</v>
      </c>
      <c r="B2" s="2"/>
      <c r="C2" s="3"/>
      <c r="D2" s="50"/>
      <c r="E2" s="50"/>
      <c r="G2" s="51"/>
      <c r="I2" s="149" t="s">
        <v>5</v>
      </c>
      <c r="J2" s="149"/>
      <c r="L2" s="12" t="s">
        <v>231</v>
      </c>
      <c r="M2" s="84"/>
      <c r="N2" s="52"/>
      <c r="O2" s="52"/>
      <c r="P2" s="45"/>
      <c r="Q2" s="45"/>
      <c r="R2" s="49"/>
      <c r="S2" s="5"/>
    </row>
    <row r="3" spans="1:132" x14ac:dyDescent="0.2">
      <c r="A3" s="6" t="s">
        <v>2</v>
      </c>
      <c r="B3" s="6"/>
      <c r="C3" s="7" t="s">
        <v>105</v>
      </c>
      <c r="D3" s="50"/>
      <c r="E3" s="50"/>
      <c r="G3" s="51"/>
      <c r="I3" s="13" t="s">
        <v>6</v>
      </c>
      <c r="J3" s="14"/>
      <c r="L3" s="8" t="s">
        <v>7</v>
      </c>
      <c r="M3" s="84"/>
      <c r="N3" s="52"/>
      <c r="O3" s="52"/>
      <c r="P3" s="45"/>
      <c r="Q3" s="45"/>
      <c r="R3" s="49"/>
      <c r="S3" s="5"/>
    </row>
    <row r="4" spans="1:132" x14ac:dyDescent="0.2">
      <c r="A4" s="11" t="s">
        <v>3</v>
      </c>
      <c r="B4" s="11"/>
      <c r="C4" s="12" t="s">
        <v>245</v>
      </c>
      <c r="D4" s="50"/>
      <c r="E4" s="50"/>
      <c r="G4" s="51"/>
      <c r="H4" s="51"/>
      <c r="I4" s="51"/>
      <c r="J4" s="51"/>
      <c r="K4" s="51"/>
      <c r="L4" s="84"/>
      <c r="M4" s="84"/>
      <c r="N4" s="52"/>
      <c r="O4" s="52"/>
      <c r="P4" s="45"/>
      <c r="Q4" s="45"/>
      <c r="R4" s="49"/>
      <c r="S4" s="5"/>
    </row>
    <row r="5" spans="1:132" x14ac:dyDescent="0.2">
      <c r="A5" s="53"/>
      <c r="B5" s="84"/>
      <c r="C5" s="84"/>
      <c r="D5" s="53"/>
      <c r="E5" s="53"/>
      <c r="F5" s="53"/>
      <c r="G5" s="54"/>
      <c r="H5" s="154" t="s">
        <v>56</v>
      </c>
      <c r="I5" s="154"/>
      <c r="J5" s="154"/>
      <c r="K5" s="154"/>
      <c r="L5" s="154"/>
      <c r="M5" s="154"/>
      <c r="N5" s="84"/>
      <c r="O5" s="55"/>
      <c r="P5" s="55"/>
      <c r="Q5" s="55"/>
      <c r="S5" s="55"/>
    </row>
    <row r="6" spans="1:132" x14ac:dyDescent="0.2">
      <c r="B6" s="51"/>
      <c r="C6" s="51"/>
      <c r="D6" s="50"/>
      <c r="E6" s="50"/>
      <c r="F6" s="50"/>
      <c r="H6" s="153" t="s">
        <v>10</v>
      </c>
      <c r="I6" s="153"/>
      <c r="J6" s="153"/>
      <c r="K6" s="153"/>
      <c r="L6" s="153"/>
      <c r="M6" s="153"/>
      <c r="N6" s="84"/>
      <c r="O6" s="52"/>
      <c r="P6" s="52"/>
      <c r="Q6" s="52"/>
    </row>
    <row r="7" spans="1:132" s="26" customFormat="1" ht="36" x14ac:dyDescent="0.25">
      <c r="A7" s="62" t="s">
        <v>11</v>
      </c>
      <c r="B7" s="63" t="s">
        <v>12</v>
      </c>
      <c r="C7" s="63" t="s">
        <v>57</v>
      </c>
      <c r="D7" s="25" t="s">
        <v>14</v>
      </c>
      <c r="E7" s="23" t="s">
        <v>15</v>
      </c>
      <c r="F7" s="25" t="s">
        <v>16</v>
      </c>
      <c r="G7" s="24" t="s">
        <v>17</v>
      </c>
      <c r="H7" s="63" t="s">
        <v>58</v>
      </c>
      <c r="I7" s="63" t="s">
        <v>19</v>
      </c>
      <c r="J7" s="63" t="s">
        <v>20</v>
      </c>
      <c r="K7" s="22" t="s">
        <v>21</v>
      </c>
      <c r="L7" s="22" t="s">
        <v>22</v>
      </c>
      <c r="M7" s="22" t="s">
        <v>23</v>
      </c>
      <c r="N7" s="63" t="s">
        <v>24</v>
      </c>
      <c r="O7" s="24" t="s">
        <v>25</v>
      </c>
      <c r="P7" s="24" t="s">
        <v>26</v>
      </c>
      <c r="Q7" s="24" t="s">
        <v>27</v>
      </c>
      <c r="R7" s="25" t="s">
        <v>28</v>
      </c>
      <c r="S7" s="24" t="s">
        <v>29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</row>
    <row r="8" spans="1:132" s="8" customFormat="1" x14ac:dyDescent="0.25">
      <c r="A8" s="122" t="s">
        <v>481</v>
      </c>
      <c r="B8" s="29">
        <v>1</v>
      </c>
      <c r="C8" s="86" t="s">
        <v>416</v>
      </c>
      <c r="D8" s="60" t="s">
        <v>482</v>
      </c>
      <c r="E8" s="60" t="s">
        <v>484</v>
      </c>
      <c r="F8" s="60" t="s">
        <v>123</v>
      </c>
      <c r="G8" s="60" t="s">
        <v>198</v>
      </c>
      <c r="H8" s="27">
        <v>0</v>
      </c>
      <c r="I8" s="27">
        <v>8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 t="s">
        <v>513</v>
      </c>
      <c r="P8" s="27" t="s">
        <v>31</v>
      </c>
      <c r="Q8" s="27" t="s">
        <v>110</v>
      </c>
      <c r="R8" s="27" t="s">
        <v>260</v>
      </c>
      <c r="S8" s="31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</row>
    <row r="9" spans="1:132" s="8" customFormat="1" x14ac:dyDescent="0.25">
      <c r="A9" s="122" t="s">
        <v>481</v>
      </c>
      <c r="B9" s="29">
        <v>1</v>
      </c>
      <c r="C9" s="86" t="s">
        <v>417</v>
      </c>
      <c r="D9" s="60" t="s">
        <v>206</v>
      </c>
      <c r="E9" s="60" t="s">
        <v>263</v>
      </c>
      <c r="F9" s="60" t="s">
        <v>106</v>
      </c>
      <c r="G9" s="60" t="s">
        <v>196</v>
      </c>
      <c r="H9" s="27">
        <v>13</v>
      </c>
      <c r="I9" s="27">
        <v>0</v>
      </c>
      <c r="J9" s="27">
        <v>8</v>
      </c>
      <c r="K9" s="27">
        <v>0</v>
      </c>
      <c r="L9" s="27">
        <v>0</v>
      </c>
      <c r="M9" s="27">
        <v>0</v>
      </c>
      <c r="N9" s="27">
        <v>5</v>
      </c>
      <c r="O9" s="27" t="s">
        <v>30</v>
      </c>
      <c r="P9" s="27" t="s">
        <v>31</v>
      </c>
      <c r="Q9" s="27" t="s">
        <v>110</v>
      </c>
      <c r="R9" s="27" t="s">
        <v>260</v>
      </c>
      <c r="S9" s="31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</row>
    <row r="10" spans="1:132" s="8" customFormat="1" ht="24" x14ac:dyDescent="0.25">
      <c r="A10" s="122" t="s">
        <v>481</v>
      </c>
      <c r="B10" s="29">
        <v>1</v>
      </c>
      <c r="C10" s="86" t="s">
        <v>418</v>
      </c>
      <c r="D10" s="60" t="s">
        <v>265</v>
      </c>
      <c r="E10" s="60" t="s">
        <v>266</v>
      </c>
      <c r="F10" s="60" t="s">
        <v>173</v>
      </c>
      <c r="G10" s="60" t="s">
        <v>205</v>
      </c>
      <c r="H10" s="27">
        <v>13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3</v>
      </c>
      <c r="O10" s="27" t="s">
        <v>30</v>
      </c>
      <c r="P10" s="27" t="s">
        <v>31</v>
      </c>
      <c r="Q10" s="27" t="s">
        <v>110</v>
      </c>
      <c r="R10" s="27" t="s">
        <v>260</v>
      </c>
      <c r="S10" s="31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</row>
    <row r="11" spans="1:132" s="8" customFormat="1" x14ac:dyDescent="0.25">
      <c r="A11" s="122" t="s">
        <v>481</v>
      </c>
      <c r="B11" s="29">
        <v>1</v>
      </c>
      <c r="C11" s="86" t="s">
        <v>419</v>
      </c>
      <c r="D11" s="60" t="s">
        <v>268</v>
      </c>
      <c r="E11" s="60" t="s">
        <v>155</v>
      </c>
      <c r="F11" s="60" t="s">
        <v>107</v>
      </c>
      <c r="G11" s="60" t="s">
        <v>156</v>
      </c>
      <c r="H11" s="28">
        <v>8</v>
      </c>
      <c r="I11" s="28">
        <v>0</v>
      </c>
      <c r="J11" s="28">
        <v>13</v>
      </c>
      <c r="K11" s="27">
        <v>0</v>
      </c>
      <c r="L11" s="27">
        <v>0</v>
      </c>
      <c r="M11" s="27">
        <v>0</v>
      </c>
      <c r="N11" s="27">
        <v>5</v>
      </c>
      <c r="O11" s="27" t="s">
        <v>513</v>
      </c>
      <c r="P11" s="27" t="s">
        <v>31</v>
      </c>
      <c r="Q11" s="27" t="s">
        <v>110</v>
      </c>
      <c r="R11" s="27" t="s">
        <v>260</v>
      </c>
      <c r="S11" s="31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</row>
    <row r="12" spans="1:132" s="8" customFormat="1" ht="24" x14ac:dyDescent="0.25">
      <c r="A12" s="122" t="s">
        <v>481</v>
      </c>
      <c r="B12" s="29">
        <v>1</v>
      </c>
      <c r="C12" s="86" t="s">
        <v>420</v>
      </c>
      <c r="D12" s="60" t="s">
        <v>269</v>
      </c>
      <c r="E12" s="60" t="s">
        <v>270</v>
      </c>
      <c r="F12" s="60" t="s">
        <v>33</v>
      </c>
      <c r="G12" s="60" t="s">
        <v>197</v>
      </c>
      <c r="H12" s="27">
        <v>0</v>
      </c>
      <c r="I12" s="27">
        <v>8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 t="s">
        <v>513</v>
      </c>
      <c r="P12" s="27" t="s">
        <v>31</v>
      </c>
      <c r="Q12" s="27" t="s">
        <v>110</v>
      </c>
      <c r="R12" s="27" t="s">
        <v>260</v>
      </c>
      <c r="S12" s="31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</row>
    <row r="13" spans="1:132" s="8" customFormat="1" x14ac:dyDescent="0.25">
      <c r="A13" s="122" t="s">
        <v>481</v>
      </c>
      <c r="B13" s="29">
        <v>1</v>
      </c>
      <c r="C13" s="86" t="s">
        <v>421</v>
      </c>
      <c r="D13" s="60" t="s">
        <v>272</v>
      </c>
      <c r="E13" s="60" t="s">
        <v>273</v>
      </c>
      <c r="F13" s="60" t="s">
        <v>108</v>
      </c>
      <c r="G13" s="60" t="s">
        <v>204</v>
      </c>
      <c r="H13" s="27">
        <v>17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4</v>
      </c>
      <c r="O13" s="27" t="s">
        <v>513</v>
      </c>
      <c r="P13" s="27" t="s">
        <v>31</v>
      </c>
      <c r="Q13" s="27" t="s">
        <v>110</v>
      </c>
      <c r="R13" s="27" t="s">
        <v>260</v>
      </c>
      <c r="S13" s="31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</row>
    <row r="14" spans="1:132" s="8" customFormat="1" ht="24" x14ac:dyDescent="0.25">
      <c r="A14" s="122" t="s">
        <v>481</v>
      </c>
      <c r="B14" s="29">
        <v>1</v>
      </c>
      <c r="C14" s="86" t="s">
        <v>422</v>
      </c>
      <c r="D14" s="60" t="s">
        <v>32</v>
      </c>
      <c r="E14" s="60" t="s">
        <v>275</v>
      </c>
      <c r="F14" s="60" t="s">
        <v>113</v>
      </c>
      <c r="G14" s="60" t="s">
        <v>136</v>
      </c>
      <c r="H14" s="27">
        <v>8</v>
      </c>
      <c r="I14" s="27">
        <v>0</v>
      </c>
      <c r="J14" s="27">
        <v>4</v>
      </c>
      <c r="K14" s="27">
        <v>0</v>
      </c>
      <c r="L14" s="27">
        <v>0</v>
      </c>
      <c r="M14" s="27">
        <v>0</v>
      </c>
      <c r="N14" s="27">
        <v>5</v>
      </c>
      <c r="O14" s="27" t="s">
        <v>30</v>
      </c>
      <c r="P14" s="27" t="s">
        <v>31</v>
      </c>
      <c r="Q14" s="27" t="s">
        <v>110</v>
      </c>
      <c r="R14" s="27" t="s">
        <v>260</v>
      </c>
      <c r="S14" s="31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</row>
    <row r="15" spans="1:132" s="8" customFormat="1" ht="24" x14ac:dyDescent="0.25">
      <c r="A15" s="122" t="s">
        <v>481</v>
      </c>
      <c r="B15" s="29">
        <v>1</v>
      </c>
      <c r="C15" s="86" t="s">
        <v>423</v>
      </c>
      <c r="D15" s="60" t="s">
        <v>277</v>
      </c>
      <c r="E15" s="60" t="s">
        <v>278</v>
      </c>
      <c r="F15" s="60" t="s">
        <v>160</v>
      </c>
      <c r="G15" s="60" t="s">
        <v>195</v>
      </c>
      <c r="H15" s="27">
        <v>13</v>
      </c>
      <c r="I15" s="27">
        <v>8</v>
      </c>
      <c r="J15" s="27">
        <v>0</v>
      </c>
      <c r="K15" s="27">
        <v>0</v>
      </c>
      <c r="L15" s="27">
        <v>0</v>
      </c>
      <c r="M15" s="27">
        <v>0</v>
      </c>
      <c r="N15" s="27">
        <v>5</v>
      </c>
      <c r="O15" s="27" t="s">
        <v>30</v>
      </c>
      <c r="P15" s="27" t="s">
        <v>31</v>
      </c>
      <c r="Q15" s="27" t="s">
        <v>110</v>
      </c>
      <c r="R15" s="27" t="s">
        <v>260</v>
      </c>
      <c r="S15" s="31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</row>
    <row r="16" spans="1:132" s="8" customFormat="1" x14ac:dyDescent="0.25">
      <c r="A16" s="150" t="s">
        <v>34</v>
      </c>
      <c r="B16" s="151"/>
      <c r="C16" s="151"/>
      <c r="D16" s="151"/>
      <c r="E16" s="151"/>
      <c r="F16" s="151"/>
      <c r="G16" s="152"/>
      <c r="H16" s="33">
        <f>SUM(H8:H15)</f>
        <v>72</v>
      </c>
      <c r="I16" s="33">
        <f t="shared" ref="I16:N16" si="0">SUM(I8:I15)</f>
        <v>24</v>
      </c>
      <c r="J16" s="33">
        <f t="shared" si="0"/>
        <v>25</v>
      </c>
      <c r="K16" s="33">
        <f t="shared" si="0"/>
        <v>0</v>
      </c>
      <c r="L16" s="33">
        <f t="shared" si="0"/>
        <v>0</v>
      </c>
      <c r="M16" s="33">
        <f t="shared" si="0"/>
        <v>0</v>
      </c>
      <c r="N16" s="33">
        <f t="shared" si="0"/>
        <v>27</v>
      </c>
      <c r="O16" s="33"/>
      <c r="P16" s="37"/>
      <c r="Q16" s="37"/>
      <c r="R16" s="58"/>
      <c r="S16" s="37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</row>
    <row r="17" spans="1:132" s="8" customFormat="1" ht="36" x14ac:dyDescent="0.25">
      <c r="A17" s="122" t="s">
        <v>481</v>
      </c>
      <c r="B17" s="29">
        <v>2</v>
      </c>
      <c r="C17" s="86" t="s">
        <v>424</v>
      </c>
      <c r="D17" s="60" t="s">
        <v>35</v>
      </c>
      <c r="E17" s="60" t="s">
        <v>176</v>
      </c>
      <c r="F17" s="60" t="s">
        <v>177</v>
      </c>
      <c r="G17" s="60" t="s">
        <v>200</v>
      </c>
      <c r="H17" s="27">
        <v>8</v>
      </c>
      <c r="I17" s="27">
        <v>0</v>
      </c>
      <c r="J17" s="27">
        <v>13</v>
      </c>
      <c r="K17" s="27">
        <v>0</v>
      </c>
      <c r="L17" s="27">
        <v>0</v>
      </c>
      <c r="M17" s="27">
        <v>0</v>
      </c>
      <c r="N17" s="27">
        <v>5</v>
      </c>
      <c r="O17" s="27" t="s">
        <v>30</v>
      </c>
      <c r="P17" s="27" t="s">
        <v>31</v>
      </c>
      <c r="Q17" s="27" t="s">
        <v>110</v>
      </c>
      <c r="R17" s="60" t="s">
        <v>161</v>
      </c>
      <c r="S17" s="31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</row>
    <row r="18" spans="1:132" s="8" customFormat="1" x14ac:dyDescent="0.25">
      <c r="A18" s="122" t="s">
        <v>481</v>
      </c>
      <c r="B18" s="29">
        <v>2</v>
      </c>
      <c r="C18" s="86" t="s">
        <v>425</v>
      </c>
      <c r="D18" s="60" t="s">
        <v>290</v>
      </c>
      <c r="E18" s="60" t="s">
        <v>157</v>
      </c>
      <c r="F18" s="60" t="s">
        <v>107</v>
      </c>
      <c r="G18" s="60" t="s">
        <v>156</v>
      </c>
      <c r="H18" s="27">
        <v>4</v>
      </c>
      <c r="I18" s="27">
        <v>0</v>
      </c>
      <c r="J18" s="27">
        <v>8</v>
      </c>
      <c r="K18" s="27">
        <v>0</v>
      </c>
      <c r="L18" s="27">
        <v>0</v>
      </c>
      <c r="M18" s="27">
        <v>0</v>
      </c>
      <c r="N18" s="27">
        <v>4</v>
      </c>
      <c r="O18" s="27" t="s">
        <v>513</v>
      </c>
      <c r="P18" s="27" t="s">
        <v>31</v>
      </c>
      <c r="Q18" s="27" t="s">
        <v>110</v>
      </c>
      <c r="R18" s="60" t="s">
        <v>118</v>
      </c>
      <c r="S18" s="31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</row>
    <row r="19" spans="1:132" s="8" customFormat="1" ht="48" x14ac:dyDescent="0.25">
      <c r="A19" s="122" t="s">
        <v>481</v>
      </c>
      <c r="B19" s="29">
        <v>2</v>
      </c>
      <c r="C19" s="86" t="s">
        <v>426</v>
      </c>
      <c r="D19" s="36" t="s">
        <v>115</v>
      </c>
      <c r="E19" s="36" t="s">
        <v>292</v>
      </c>
      <c r="F19" s="36" t="s">
        <v>125</v>
      </c>
      <c r="G19" s="36" t="s">
        <v>199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 t="s">
        <v>515</v>
      </c>
      <c r="P19" s="27" t="s">
        <v>31</v>
      </c>
      <c r="Q19" s="27" t="s">
        <v>110</v>
      </c>
      <c r="R19" s="60" t="s">
        <v>259</v>
      </c>
      <c r="S19" s="31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</row>
    <row r="20" spans="1:132" s="8" customFormat="1" x14ac:dyDescent="0.25">
      <c r="A20" s="122" t="s">
        <v>481</v>
      </c>
      <c r="B20" s="29">
        <v>2</v>
      </c>
      <c r="C20" s="86" t="s">
        <v>427</v>
      </c>
      <c r="D20" s="60" t="s">
        <v>294</v>
      </c>
      <c r="E20" s="60" t="s">
        <v>233</v>
      </c>
      <c r="F20" s="60" t="s">
        <v>124</v>
      </c>
      <c r="G20" s="60" t="s">
        <v>127</v>
      </c>
      <c r="H20" s="27">
        <v>13</v>
      </c>
      <c r="I20" s="27">
        <v>8</v>
      </c>
      <c r="J20" s="27">
        <v>0</v>
      </c>
      <c r="K20" s="27">
        <v>0</v>
      </c>
      <c r="L20" s="27">
        <v>0</v>
      </c>
      <c r="M20" s="27">
        <v>0</v>
      </c>
      <c r="N20" s="27">
        <v>5</v>
      </c>
      <c r="O20" s="27" t="s">
        <v>30</v>
      </c>
      <c r="P20" s="27" t="s">
        <v>31</v>
      </c>
      <c r="Q20" s="27" t="s">
        <v>110</v>
      </c>
      <c r="R20" s="60" t="s">
        <v>260</v>
      </c>
      <c r="S20" s="31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</row>
    <row r="21" spans="1:132" s="8" customFormat="1" x14ac:dyDescent="0.25">
      <c r="A21" s="122" t="s">
        <v>481</v>
      </c>
      <c r="B21" s="29">
        <v>2</v>
      </c>
      <c r="C21" s="86" t="s">
        <v>428</v>
      </c>
      <c r="D21" s="60" t="s">
        <v>163</v>
      </c>
      <c r="E21" s="60" t="s">
        <v>234</v>
      </c>
      <c r="F21" s="60" t="s">
        <v>178</v>
      </c>
      <c r="G21" s="60" t="s">
        <v>130</v>
      </c>
      <c r="H21" s="27">
        <v>13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4</v>
      </c>
      <c r="O21" s="27" t="s">
        <v>513</v>
      </c>
      <c r="P21" s="27" t="s">
        <v>31</v>
      </c>
      <c r="Q21" s="27" t="s">
        <v>110</v>
      </c>
      <c r="R21" s="60" t="s">
        <v>260</v>
      </c>
      <c r="S21" s="31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</row>
    <row r="22" spans="1:132" s="8" customFormat="1" ht="48" x14ac:dyDescent="0.25">
      <c r="A22" s="122" t="s">
        <v>481</v>
      </c>
      <c r="B22" s="29">
        <v>2</v>
      </c>
      <c r="C22" s="86" t="s">
        <v>429</v>
      </c>
      <c r="D22" s="60" t="s">
        <v>258</v>
      </c>
      <c r="E22" s="60" t="s">
        <v>256</v>
      </c>
      <c r="F22" s="60" t="s">
        <v>125</v>
      </c>
      <c r="G22" s="60" t="s">
        <v>199</v>
      </c>
      <c r="H22" s="27">
        <v>13</v>
      </c>
      <c r="I22" s="27">
        <v>8</v>
      </c>
      <c r="J22" s="27">
        <v>0</v>
      </c>
      <c r="K22" s="27">
        <v>0</v>
      </c>
      <c r="L22" s="27">
        <v>0</v>
      </c>
      <c r="M22" s="27">
        <v>0</v>
      </c>
      <c r="N22" s="27">
        <v>6</v>
      </c>
      <c r="O22" s="27" t="s">
        <v>30</v>
      </c>
      <c r="P22" s="27" t="s">
        <v>31</v>
      </c>
      <c r="Q22" s="27"/>
      <c r="R22" s="60" t="s">
        <v>257</v>
      </c>
      <c r="S22" s="31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</row>
    <row r="23" spans="1:132" s="8" customFormat="1" ht="24" x14ac:dyDescent="0.25">
      <c r="A23" s="122" t="s">
        <v>481</v>
      </c>
      <c r="B23" s="29">
        <v>2</v>
      </c>
      <c r="C23" s="86" t="s">
        <v>486</v>
      </c>
      <c r="D23" s="60" t="s">
        <v>36</v>
      </c>
      <c r="E23" s="60" t="s">
        <v>179</v>
      </c>
      <c r="F23" s="27" t="s">
        <v>260</v>
      </c>
      <c r="G23" s="27" t="s">
        <v>260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4</v>
      </c>
      <c r="O23" s="27">
        <v>0</v>
      </c>
      <c r="P23" s="27" t="s">
        <v>37</v>
      </c>
      <c r="Q23" s="27" t="s">
        <v>110</v>
      </c>
      <c r="R23" s="27" t="s">
        <v>260</v>
      </c>
      <c r="S23" s="31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</row>
    <row r="24" spans="1:132" s="8" customFormat="1" ht="24" x14ac:dyDescent="0.25">
      <c r="A24" s="122" t="s">
        <v>481</v>
      </c>
      <c r="B24" s="29">
        <v>2</v>
      </c>
      <c r="C24" s="86" t="s">
        <v>486</v>
      </c>
      <c r="D24" s="60" t="s">
        <v>36</v>
      </c>
      <c r="E24" s="60" t="s">
        <v>179</v>
      </c>
      <c r="F24" s="27"/>
      <c r="G24" s="27" t="s">
        <v>260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3</v>
      </c>
      <c r="O24" s="27">
        <v>0</v>
      </c>
      <c r="P24" s="27" t="s">
        <v>37</v>
      </c>
      <c r="Q24" s="27" t="s">
        <v>110</v>
      </c>
      <c r="R24" s="27" t="s">
        <v>260</v>
      </c>
      <c r="S24" s="31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</row>
    <row r="25" spans="1:132" s="8" customFormat="1" x14ac:dyDescent="0.25">
      <c r="A25" s="150" t="s">
        <v>34</v>
      </c>
      <c r="B25" s="151"/>
      <c r="C25" s="151"/>
      <c r="D25" s="151"/>
      <c r="E25" s="151"/>
      <c r="F25" s="151"/>
      <c r="G25" s="152"/>
      <c r="H25" s="33">
        <f>SUM(H17:H24)</f>
        <v>51</v>
      </c>
      <c r="I25" s="33">
        <f t="shared" ref="I25:N25" si="1">SUM(I17:I24)</f>
        <v>16</v>
      </c>
      <c r="J25" s="33">
        <f t="shared" si="1"/>
        <v>21</v>
      </c>
      <c r="K25" s="33">
        <f t="shared" si="1"/>
        <v>0</v>
      </c>
      <c r="L25" s="33">
        <f t="shared" si="1"/>
        <v>0</v>
      </c>
      <c r="M25" s="33">
        <f t="shared" si="1"/>
        <v>0</v>
      </c>
      <c r="N25" s="33">
        <f t="shared" si="1"/>
        <v>31</v>
      </c>
      <c r="O25" s="33"/>
      <c r="P25" s="37"/>
      <c r="Q25" s="37"/>
      <c r="R25" s="58"/>
      <c r="S25" s="37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</row>
    <row r="26" spans="1:132" s="8" customFormat="1" x14ac:dyDescent="0.25">
      <c r="A26" s="122" t="s">
        <v>481</v>
      </c>
      <c r="B26" s="29">
        <v>3</v>
      </c>
      <c r="C26" s="86" t="s">
        <v>430</v>
      </c>
      <c r="D26" s="60" t="s">
        <v>38</v>
      </c>
      <c r="E26" s="60" t="s">
        <v>310</v>
      </c>
      <c r="F26" s="60" t="s">
        <v>180</v>
      </c>
      <c r="G26" s="30" t="s">
        <v>184</v>
      </c>
      <c r="H26" s="27">
        <v>13</v>
      </c>
      <c r="I26" s="27">
        <v>0</v>
      </c>
      <c r="J26" s="27">
        <v>8</v>
      </c>
      <c r="K26" s="27">
        <v>0</v>
      </c>
      <c r="L26" s="27">
        <v>0</v>
      </c>
      <c r="M26" s="27">
        <v>0</v>
      </c>
      <c r="N26" s="27">
        <v>5</v>
      </c>
      <c r="O26" s="27" t="s">
        <v>30</v>
      </c>
      <c r="P26" s="27" t="s">
        <v>31</v>
      </c>
      <c r="Q26" s="27" t="s">
        <v>110</v>
      </c>
      <c r="R26" s="27" t="s">
        <v>260</v>
      </c>
      <c r="S26" s="31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</row>
    <row r="27" spans="1:132" s="8" customFormat="1" ht="24" x14ac:dyDescent="0.25">
      <c r="A27" s="122" t="s">
        <v>481</v>
      </c>
      <c r="B27" s="29">
        <v>3</v>
      </c>
      <c r="C27" s="86" t="s">
        <v>431</v>
      </c>
      <c r="D27" s="60" t="s">
        <v>185</v>
      </c>
      <c r="E27" s="60" t="s">
        <v>186</v>
      </c>
      <c r="F27" s="60" t="s">
        <v>178</v>
      </c>
      <c r="G27" s="30" t="s">
        <v>130</v>
      </c>
      <c r="H27" s="27">
        <v>4</v>
      </c>
      <c r="I27" s="27">
        <v>4</v>
      </c>
      <c r="J27" s="27">
        <v>4</v>
      </c>
      <c r="K27" s="27">
        <v>0</v>
      </c>
      <c r="L27" s="27">
        <v>0</v>
      </c>
      <c r="M27" s="27">
        <v>0</v>
      </c>
      <c r="N27" s="27">
        <v>3</v>
      </c>
      <c r="O27" s="27" t="s">
        <v>513</v>
      </c>
      <c r="P27" s="27" t="s">
        <v>31</v>
      </c>
      <c r="Q27" s="27" t="s">
        <v>110</v>
      </c>
      <c r="R27" s="27" t="s">
        <v>260</v>
      </c>
      <c r="S27" s="31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</row>
    <row r="28" spans="1:132" s="8" customFormat="1" ht="24" x14ac:dyDescent="0.25">
      <c r="A28" s="122" t="s">
        <v>481</v>
      </c>
      <c r="B28" s="29">
        <v>3</v>
      </c>
      <c r="C28" s="86" t="s">
        <v>432</v>
      </c>
      <c r="D28" s="60" t="s">
        <v>312</v>
      </c>
      <c r="E28" s="60" t="s">
        <v>137</v>
      </c>
      <c r="F28" s="60" t="s">
        <v>181</v>
      </c>
      <c r="G28" s="30" t="s">
        <v>138</v>
      </c>
      <c r="H28" s="27">
        <v>13</v>
      </c>
      <c r="I28" s="27">
        <v>8</v>
      </c>
      <c r="J28" s="27">
        <v>0</v>
      </c>
      <c r="K28" s="27">
        <v>0</v>
      </c>
      <c r="L28" s="27">
        <v>0</v>
      </c>
      <c r="M28" s="27">
        <v>0</v>
      </c>
      <c r="N28" s="27">
        <v>5</v>
      </c>
      <c r="O28" s="27" t="s">
        <v>30</v>
      </c>
      <c r="P28" s="27" t="s">
        <v>31</v>
      </c>
      <c r="Q28" s="27" t="s">
        <v>110</v>
      </c>
      <c r="R28" s="60" t="s">
        <v>139</v>
      </c>
      <c r="S28" s="31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</row>
    <row r="29" spans="1:132" s="8" customFormat="1" x14ac:dyDescent="0.25">
      <c r="A29" s="122" t="s">
        <v>481</v>
      </c>
      <c r="B29" s="29">
        <v>3</v>
      </c>
      <c r="C29" s="86" t="s">
        <v>433</v>
      </c>
      <c r="D29" s="60" t="s">
        <v>314</v>
      </c>
      <c r="E29" s="60" t="s">
        <v>235</v>
      </c>
      <c r="F29" s="60" t="s">
        <v>182</v>
      </c>
      <c r="G29" s="30" t="s">
        <v>128</v>
      </c>
      <c r="H29" s="27">
        <v>13</v>
      </c>
      <c r="I29" s="27">
        <v>8</v>
      </c>
      <c r="J29" s="27">
        <v>0</v>
      </c>
      <c r="K29" s="27">
        <v>0</v>
      </c>
      <c r="L29" s="27">
        <v>0</v>
      </c>
      <c r="M29" s="27">
        <v>0</v>
      </c>
      <c r="N29" s="27">
        <v>5</v>
      </c>
      <c r="O29" s="27" t="s">
        <v>30</v>
      </c>
      <c r="P29" s="27" t="s">
        <v>31</v>
      </c>
      <c r="Q29" s="27" t="s">
        <v>110</v>
      </c>
      <c r="R29" s="27" t="s">
        <v>260</v>
      </c>
      <c r="S29" s="31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</row>
    <row r="30" spans="1:132" s="8" customFormat="1" ht="36" x14ac:dyDescent="0.25">
      <c r="A30" s="122" t="s">
        <v>481</v>
      </c>
      <c r="B30" s="29">
        <v>3</v>
      </c>
      <c r="C30" s="86" t="s">
        <v>434</v>
      </c>
      <c r="D30" s="60" t="s">
        <v>80</v>
      </c>
      <c r="E30" s="60" t="s">
        <v>316</v>
      </c>
      <c r="F30" s="60" t="s">
        <v>317</v>
      </c>
      <c r="G30" s="30" t="s">
        <v>201</v>
      </c>
      <c r="H30" s="27">
        <v>8</v>
      </c>
      <c r="I30" s="27">
        <v>8</v>
      </c>
      <c r="J30" s="27">
        <v>0</v>
      </c>
      <c r="K30" s="27">
        <v>0</v>
      </c>
      <c r="L30" s="27">
        <v>0</v>
      </c>
      <c r="M30" s="27">
        <v>0</v>
      </c>
      <c r="N30" s="27">
        <v>4</v>
      </c>
      <c r="O30" s="27" t="s">
        <v>513</v>
      </c>
      <c r="P30" s="27" t="s">
        <v>31</v>
      </c>
      <c r="Q30" s="27" t="s">
        <v>110</v>
      </c>
      <c r="R30" s="27" t="s">
        <v>260</v>
      </c>
      <c r="S30" s="31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</row>
    <row r="31" spans="1:132" s="8" customFormat="1" x14ac:dyDescent="0.25">
      <c r="A31" s="122" t="s">
        <v>481</v>
      </c>
      <c r="B31" s="29">
        <v>3</v>
      </c>
      <c r="C31" s="86" t="s">
        <v>435</v>
      </c>
      <c r="D31" s="60" t="s">
        <v>319</v>
      </c>
      <c r="E31" s="60" t="s">
        <v>183</v>
      </c>
      <c r="F31" s="60" t="s">
        <v>108</v>
      </c>
      <c r="G31" s="30" t="s">
        <v>204</v>
      </c>
      <c r="H31" s="27">
        <v>13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3</v>
      </c>
      <c r="O31" s="27" t="s">
        <v>513</v>
      </c>
      <c r="P31" s="27" t="s">
        <v>31</v>
      </c>
      <c r="Q31" s="27" t="s">
        <v>110</v>
      </c>
      <c r="R31" s="27" t="s">
        <v>260</v>
      </c>
      <c r="S31" s="31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</row>
    <row r="32" spans="1:132" s="8" customFormat="1" ht="24" x14ac:dyDescent="0.25">
      <c r="A32" s="122" t="s">
        <v>481</v>
      </c>
      <c r="B32" s="29">
        <v>3</v>
      </c>
      <c r="C32" s="86" t="s">
        <v>486</v>
      </c>
      <c r="D32" s="60" t="s">
        <v>36</v>
      </c>
      <c r="E32" s="60" t="s">
        <v>179</v>
      </c>
      <c r="F32" s="60" t="s">
        <v>260</v>
      </c>
      <c r="G32" s="30"/>
      <c r="H32" s="27">
        <v>8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3</v>
      </c>
      <c r="O32" s="27">
        <v>0</v>
      </c>
      <c r="P32" s="27" t="s">
        <v>37</v>
      </c>
      <c r="Q32" s="27" t="s">
        <v>110</v>
      </c>
      <c r="R32" s="27" t="s">
        <v>260</v>
      </c>
      <c r="S32" s="31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</row>
    <row r="33" spans="1:132" s="8" customFormat="1" x14ac:dyDescent="0.25">
      <c r="A33" s="150" t="s">
        <v>34</v>
      </c>
      <c r="B33" s="151"/>
      <c r="C33" s="151"/>
      <c r="D33" s="151"/>
      <c r="E33" s="151"/>
      <c r="F33" s="151"/>
      <c r="G33" s="152"/>
      <c r="H33" s="33">
        <f>SUM(H26:H32)</f>
        <v>72</v>
      </c>
      <c r="I33" s="33">
        <f t="shared" ref="I33:N33" si="2">SUM(I26:I32)</f>
        <v>28</v>
      </c>
      <c r="J33" s="33">
        <f t="shared" si="2"/>
        <v>12</v>
      </c>
      <c r="K33" s="33">
        <f t="shared" si="2"/>
        <v>0</v>
      </c>
      <c r="L33" s="33">
        <f t="shared" si="2"/>
        <v>0</v>
      </c>
      <c r="M33" s="33">
        <f t="shared" si="2"/>
        <v>0</v>
      </c>
      <c r="N33" s="33">
        <f t="shared" si="2"/>
        <v>28</v>
      </c>
      <c r="O33" s="33"/>
      <c r="P33" s="37"/>
      <c r="Q33" s="37"/>
      <c r="R33" s="58"/>
      <c r="S33" s="37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</row>
    <row r="34" spans="1:132" s="8" customFormat="1" ht="24" x14ac:dyDescent="0.25">
      <c r="A34" s="122" t="s">
        <v>481</v>
      </c>
      <c r="B34" s="29">
        <v>4</v>
      </c>
      <c r="C34" s="86" t="s">
        <v>436</v>
      </c>
      <c r="D34" s="60" t="s">
        <v>141</v>
      </c>
      <c r="E34" s="60" t="s">
        <v>140</v>
      </c>
      <c r="F34" s="60" t="s">
        <v>330</v>
      </c>
      <c r="G34" s="30" t="s">
        <v>144</v>
      </c>
      <c r="H34" s="27">
        <v>8</v>
      </c>
      <c r="I34" s="27">
        <v>0</v>
      </c>
      <c r="J34" s="27">
        <v>4</v>
      </c>
      <c r="K34" s="27">
        <v>0</v>
      </c>
      <c r="L34" s="27">
        <v>0</v>
      </c>
      <c r="M34" s="27">
        <v>0</v>
      </c>
      <c r="N34" s="27">
        <v>4</v>
      </c>
      <c r="O34" s="27" t="s">
        <v>30</v>
      </c>
      <c r="P34" s="27" t="s">
        <v>31</v>
      </c>
      <c r="Q34" s="27" t="s">
        <v>110</v>
      </c>
      <c r="R34" s="60" t="s">
        <v>139</v>
      </c>
      <c r="S34" s="31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</row>
    <row r="35" spans="1:132" s="8" customFormat="1" ht="36" x14ac:dyDescent="0.25">
      <c r="A35" s="122" t="s">
        <v>481</v>
      </c>
      <c r="B35" s="29">
        <v>4</v>
      </c>
      <c r="C35" s="86" t="s">
        <v>437</v>
      </c>
      <c r="D35" s="60" t="s">
        <v>81</v>
      </c>
      <c r="E35" s="60" t="s">
        <v>332</v>
      </c>
      <c r="F35" s="60" t="s">
        <v>317</v>
      </c>
      <c r="G35" s="30" t="s">
        <v>201</v>
      </c>
      <c r="H35" s="27">
        <v>13</v>
      </c>
      <c r="I35" s="27">
        <v>0</v>
      </c>
      <c r="J35" s="27">
        <v>8</v>
      </c>
      <c r="K35" s="27">
        <v>0</v>
      </c>
      <c r="L35" s="27">
        <v>0</v>
      </c>
      <c r="M35" s="27">
        <v>0</v>
      </c>
      <c r="N35" s="27">
        <v>4</v>
      </c>
      <c r="O35" s="27" t="s">
        <v>30</v>
      </c>
      <c r="P35" s="27" t="s">
        <v>31</v>
      </c>
      <c r="Q35" s="27" t="s">
        <v>110</v>
      </c>
      <c r="R35" s="60"/>
      <c r="S35" s="31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</row>
    <row r="36" spans="1:132" s="8" customFormat="1" ht="24" x14ac:dyDescent="0.25">
      <c r="A36" s="122" t="s">
        <v>481</v>
      </c>
      <c r="B36" s="29">
        <v>4</v>
      </c>
      <c r="C36" s="86" t="s">
        <v>438</v>
      </c>
      <c r="D36" s="60" t="s">
        <v>164</v>
      </c>
      <c r="E36" s="60" t="s">
        <v>334</v>
      </c>
      <c r="F36" s="60" t="s">
        <v>238</v>
      </c>
      <c r="G36" s="30" t="s">
        <v>165</v>
      </c>
      <c r="H36" s="27">
        <v>8</v>
      </c>
      <c r="I36" s="27">
        <v>4</v>
      </c>
      <c r="J36" s="27">
        <v>4</v>
      </c>
      <c r="K36" s="27">
        <v>0</v>
      </c>
      <c r="L36" s="27">
        <v>0</v>
      </c>
      <c r="M36" s="27">
        <v>0</v>
      </c>
      <c r="N36" s="27">
        <v>5</v>
      </c>
      <c r="O36" s="27" t="s">
        <v>30</v>
      </c>
      <c r="P36" s="27" t="s">
        <v>31</v>
      </c>
      <c r="Q36" s="27" t="s">
        <v>110</v>
      </c>
      <c r="R36" s="60"/>
      <c r="S36" s="31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</row>
    <row r="37" spans="1:132" s="8" customFormat="1" x14ac:dyDescent="0.25">
      <c r="A37" s="122" t="s">
        <v>481</v>
      </c>
      <c r="B37" s="29">
        <v>4</v>
      </c>
      <c r="C37" s="86" t="s">
        <v>439</v>
      </c>
      <c r="D37" s="60" t="s">
        <v>171</v>
      </c>
      <c r="E37" s="60" t="s">
        <v>172</v>
      </c>
      <c r="F37" s="60" t="s">
        <v>113</v>
      </c>
      <c r="G37" s="30" t="s">
        <v>136</v>
      </c>
      <c r="H37" s="27">
        <v>8</v>
      </c>
      <c r="I37" s="27">
        <v>0</v>
      </c>
      <c r="J37" s="27">
        <v>4</v>
      </c>
      <c r="K37" s="27">
        <v>0</v>
      </c>
      <c r="L37" s="27">
        <v>0</v>
      </c>
      <c r="M37" s="27">
        <v>0</v>
      </c>
      <c r="N37" s="27">
        <v>4</v>
      </c>
      <c r="O37" s="27" t="s">
        <v>30</v>
      </c>
      <c r="P37" s="27" t="s">
        <v>31</v>
      </c>
      <c r="Q37" s="27" t="s">
        <v>110</v>
      </c>
      <c r="R37" s="60" t="s">
        <v>260</v>
      </c>
      <c r="S37" s="31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</row>
    <row r="38" spans="1:132" s="8" customFormat="1" x14ac:dyDescent="0.25">
      <c r="A38" s="122" t="s">
        <v>481</v>
      </c>
      <c r="B38" s="29">
        <v>4</v>
      </c>
      <c r="C38" s="86" t="s">
        <v>440</v>
      </c>
      <c r="D38" s="60" t="s">
        <v>116</v>
      </c>
      <c r="E38" s="60" t="s">
        <v>168</v>
      </c>
      <c r="F38" s="60" t="s">
        <v>237</v>
      </c>
      <c r="G38" s="30" t="s">
        <v>188</v>
      </c>
      <c r="H38" s="27">
        <v>13</v>
      </c>
      <c r="I38" s="27">
        <v>0</v>
      </c>
      <c r="J38" s="27">
        <v>8</v>
      </c>
      <c r="K38" s="27">
        <v>0</v>
      </c>
      <c r="L38" s="27">
        <v>0</v>
      </c>
      <c r="M38" s="27">
        <v>0</v>
      </c>
      <c r="N38" s="27">
        <v>5</v>
      </c>
      <c r="O38" s="27" t="s">
        <v>30</v>
      </c>
      <c r="P38" s="27" t="s">
        <v>31</v>
      </c>
      <c r="Q38" s="27" t="s">
        <v>110</v>
      </c>
      <c r="R38" s="60" t="s">
        <v>135</v>
      </c>
      <c r="S38" s="31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</row>
    <row r="39" spans="1:132" s="8" customFormat="1" ht="24" x14ac:dyDescent="0.25">
      <c r="A39" s="122" t="s">
        <v>481</v>
      </c>
      <c r="B39" s="29">
        <v>4</v>
      </c>
      <c r="C39" s="86" t="s">
        <v>441</v>
      </c>
      <c r="D39" s="60" t="s">
        <v>338</v>
      </c>
      <c r="E39" s="60" t="s">
        <v>339</v>
      </c>
      <c r="F39" s="60" t="s">
        <v>236</v>
      </c>
      <c r="G39" s="30" t="s">
        <v>129</v>
      </c>
      <c r="H39" s="27">
        <v>8</v>
      </c>
      <c r="I39" s="27">
        <v>8</v>
      </c>
      <c r="J39" s="27">
        <v>0</v>
      </c>
      <c r="K39" s="27">
        <v>0</v>
      </c>
      <c r="L39" s="27">
        <v>0</v>
      </c>
      <c r="M39" s="27">
        <v>0</v>
      </c>
      <c r="N39" s="27">
        <v>4</v>
      </c>
      <c r="O39" s="27" t="s">
        <v>30</v>
      </c>
      <c r="P39" s="27" t="s">
        <v>31</v>
      </c>
      <c r="Q39" s="27" t="s">
        <v>110</v>
      </c>
      <c r="R39" s="60" t="s">
        <v>260</v>
      </c>
      <c r="S39" s="31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</row>
    <row r="40" spans="1:132" s="8" customFormat="1" ht="24" x14ac:dyDescent="0.25">
      <c r="A40" s="122" t="s">
        <v>481</v>
      </c>
      <c r="B40" s="29">
        <v>4</v>
      </c>
      <c r="C40" s="86" t="s">
        <v>442</v>
      </c>
      <c r="D40" s="60" t="s">
        <v>166</v>
      </c>
      <c r="E40" s="60" t="s">
        <v>341</v>
      </c>
      <c r="F40" s="60" t="s">
        <v>148</v>
      </c>
      <c r="G40" s="30" t="s">
        <v>187</v>
      </c>
      <c r="H40" s="27">
        <v>13</v>
      </c>
      <c r="I40" s="27">
        <v>4</v>
      </c>
      <c r="J40" s="27">
        <v>8</v>
      </c>
      <c r="K40" s="27">
        <v>0</v>
      </c>
      <c r="L40" s="27">
        <v>0</v>
      </c>
      <c r="M40" s="27">
        <v>0</v>
      </c>
      <c r="N40" s="27">
        <v>5</v>
      </c>
      <c r="O40" s="27" t="s">
        <v>30</v>
      </c>
      <c r="P40" s="27" t="s">
        <v>31</v>
      </c>
      <c r="Q40" s="27" t="s">
        <v>110</v>
      </c>
      <c r="R40" s="60" t="s">
        <v>260</v>
      </c>
      <c r="S40" s="31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</row>
    <row r="41" spans="1:132" s="8" customFormat="1" x14ac:dyDescent="0.25">
      <c r="A41" s="150" t="s">
        <v>34</v>
      </c>
      <c r="B41" s="151"/>
      <c r="C41" s="151"/>
      <c r="D41" s="151"/>
      <c r="E41" s="151"/>
      <c r="F41" s="151"/>
      <c r="G41" s="152"/>
      <c r="H41" s="33">
        <f>SUM(H34:H40)</f>
        <v>71</v>
      </c>
      <c r="I41" s="33">
        <f t="shared" ref="I41:N41" si="3">SUM(I34:I40)</f>
        <v>16</v>
      </c>
      <c r="J41" s="33">
        <f t="shared" si="3"/>
        <v>36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31</v>
      </c>
      <c r="O41" s="37"/>
      <c r="P41" s="37"/>
      <c r="Q41" s="37"/>
      <c r="R41" s="58"/>
      <c r="S41" s="37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</row>
    <row r="42" spans="1:132" s="8" customFormat="1" ht="24" x14ac:dyDescent="0.25">
      <c r="A42" s="122" t="s">
        <v>481</v>
      </c>
      <c r="B42" s="29">
        <v>5</v>
      </c>
      <c r="C42" s="86" t="s">
        <v>443</v>
      </c>
      <c r="D42" s="60" t="s">
        <v>142</v>
      </c>
      <c r="E42" s="60" t="s">
        <v>143</v>
      </c>
      <c r="F42" s="60" t="s">
        <v>330</v>
      </c>
      <c r="G42" s="60" t="s">
        <v>144</v>
      </c>
      <c r="H42" s="27">
        <v>4</v>
      </c>
      <c r="I42" s="27">
        <v>0</v>
      </c>
      <c r="J42" s="27">
        <v>8</v>
      </c>
      <c r="K42" s="27">
        <v>0</v>
      </c>
      <c r="L42" s="27">
        <v>0</v>
      </c>
      <c r="M42" s="27">
        <v>0</v>
      </c>
      <c r="N42" s="27">
        <v>4</v>
      </c>
      <c r="O42" s="27" t="s">
        <v>513</v>
      </c>
      <c r="P42" s="27" t="s">
        <v>31</v>
      </c>
      <c r="Q42" s="27" t="s">
        <v>110</v>
      </c>
      <c r="R42" s="60" t="s">
        <v>224</v>
      </c>
      <c r="S42" s="31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</row>
    <row r="43" spans="1:132" s="8" customFormat="1" ht="24" x14ac:dyDescent="0.25">
      <c r="A43" s="122" t="s">
        <v>481</v>
      </c>
      <c r="B43" s="29">
        <v>5</v>
      </c>
      <c r="C43" s="86" t="s">
        <v>444</v>
      </c>
      <c r="D43" s="60" t="s">
        <v>39</v>
      </c>
      <c r="E43" s="60" t="s">
        <v>158</v>
      </c>
      <c r="F43" s="60" t="s">
        <v>353</v>
      </c>
      <c r="G43" s="60" t="s">
        <v>189</v>
      </c>
      <c r="H43" s="27">
        <v>8</v>
      </c>
      <c r="I43" s="27">
        <v>0</v>
      </c>
      <c r="J43" s="27">
        <v>4</v>
      </c>
      <c r="K43" s="27">
        <v>0</v>
      </c>
      <c r="L43" s="27">
        <v>0</v>
      </c>
      <c r="M43" s="27">
        <v>0</v>
      </c>
      <c r="N43" s="27">
        <v>4</v>
      </c>
      <c r="O43" s="27" t="s">
        <v>30</v>
      </c>
      <c r="P43" s="27" t="s">
        <v>31</v>
      </c>
      <c r="Q43" s="27" t="s">
        <v>110</v>
      </c>
      <c r="R43" s="27" t="s">
        <v>260</v>
      </c>
      <c r="S43" s="31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</row>
    <row r="44" spans="1:132" s="8" customFormat="1" ht="24" x14ac:dyDescent="0.25">
      <c r="A44" s="122" t="s">
        <v>481</v>
      </c>
      <c r="B44" s="29">
        <v>5</v>
      </c>
      <c r="C44" s="86" t="s">
        <v>445</v>
      </c>
      <c r="D44" s="60" t="s">
        <v>117</v>
      </c>
      <c r="E44" s="60" t="s">
        <v>170</v>
      </c>
      <c r="F44" s="60" t="s">
        <v>355</v>
      </c>
      <c r="G44" s="60" t="s">
        <v>190</v>
      </c>
      <c r="H44" s="27">
        <v>13</v>
      </c>
      <c r="I44" s="27">
        <v>0</v>
      </c>
      <c r="J44" s="27">
        <v>8</v>
      </c>
      <c r="K44" s="27">
        <v>0</v>
      </c>
      <c r="L44" s="27">
        <v>0</v>
      </c>
      <c r="M44" s="27">
        <v>0</v>
      </c>
      <c r="N44" s="27">
        <v>5</v>
      </c>
      <c r="O44" s="27" t="s">
        <v>30</v>
      </c>
      <c r="P44" s="27" t="s">
        <v>31</v>
      </c>
      <c r="Q44" s="27" t="s">
        <v>110</v>
      </c>
      <c r="R44" s="27" t="s">
        <v>260</v>
      </c>
      <c r="S44" s="31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</row>
    <row r="45" spans="1:132" s="8" customFormat="1" ht="24" x14ac:dyDescent="0.25">
      <c r="A45" s="122" t="s">
        <v>481</v>
      </c>
      <c r="B45" s="29">
        <v>5</v>
      </c>
      <c r="C45" s="86" t="s">
        <v>446</v>
      </c>
      <c r="D45" s="60" t="s">
        <v>42</v>
      </c>
      <c r="E45" s="60" t="s">
        <v>131</v>
      </c>
      <c r="F45" s="60" t="s">
        <v>357</v>
      </c>
      <c r="G45" s="60" t="s">
        <v>132</v>
      </c>
      <c r="H45" s="27">
        <v>4</v>
      </c>
      <c r="I45" s="27">
        <v>0</v>
      </c>
      <c r="J45" s="27">
        <v>8</v>
      </c>
      <c r="K45" s="27">
        <v>0</v>
      </c>
      <c r="L45" s="27">
        <v>0</v>
      </c>
      <c r="M45" s="27">
        <v>0</v>
      </c>
      <c r="N45" s="27">
        <v>4</v>
      </c>
      <c r="O45" s="27" t="s">
        <v>513</v>
      </c>
      <c r="P45" s="27" t="s">
        <v>31</v>
      </c>
      <c r="Q45" s="27" t="s">
        <v>110</v>
      </c>
      <c r="R45" s="27" t="s">
        <v>260</v>
      </c>
      <c r="S45" s="31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</row>
    <row r="46" spans="1:132" s="8" customFormat="1" ht="24" x14ac:dyDescent="0.25">
      <c r="A46" s="122" t="s">
        <v>481</v>
      </c>
      <c r="B46" s="29">
        <v>5</v>
      </c>
      <c r="C46" s="86" t="s">
        <v>447</v>
      </c>
      <c r="D46" s="60" t="s">
        <v>359</v>
      </c>
      <c r="E46" s="60" t="s">
        <v>360</v>
      </c>
      <c r="F46" s="60" t="s">
        <v>236</v>
      </c>
      <c r="G46" s="60" t="s">
        <v>129</v>
      </c>
      <c r="H46" s="27">
        <v>8</v>
      </c>
      <c r="I46" s="27">
        <v>8</v>
      </c>
      <c r="J46" s="27">
        <v>4</v>
      </c>
      <c r="K46" s="27">
        <v>0</v>
      </c>
      <c r="L46" s="27">
        <v>0</v>
      </c>
      <c r="M46" s="27">
        <v>0</v>
      </c>
      <c r="N46" s="27">
        <v>4</v>
      </c>
      <c r="O46" s="27" t="s">
        <v>30</v>
      </c>
      <c r="P46" s="27" t="s">
        <v>31</v>
      </c>
      <c r="Q46" s="27" t="s">
        <v>110</v>
      </c>
      <c r="R46" s="27" t="s">
        <v>260</v>
      </c>
      <c r="S46" s="31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</row>
    <row r="47" spans="1:132" s="8" customFormat="1" ht="24" x14ac:dyDescent="0.25">
      <c r="A47" s="122" t="s">
        <v>481</v>
      </c>
      <c r="B47" s="29">
        <v>5</v>
      </c>
      <c r="C47" s="86" t="s">
        <v>448</v>
      </c>
      <c r="D47" s="60" t="s">
        <v>41</v>
      </c>
      <c r="E47" s="60" t="s">
        <v>169</v>
      </c>
      <c r="F47" s="60" t="s">
        <v>178</v>
      </c>
      <c r="G47" s="60" t="s">
        <v>130</v>
      </c>
      <c r="H47" s="27">
        <v>4</v>
      </c>
      <c r="I47" s="27">
        <v>0</v>
      </c>
      <c r="J47" s="27">
        <v>8</v>
      </c>
      <c r="K47" s="27">
        <v>0</v>
      </c>
      <c r="L47" s="27">
        <v>0</v>
      </c>
      <c r="M47" s="27">
        <v>0</v>
      </c>
      <c r="N47" s="27">
        <v>4</v>
      </c>
      <c r="O47" s="27" t="s">
        <v>513</v>
      </c>
      <c r="P47" s="27" t="s">
        <v>31</v>
      </c>
      <c r="Q47" s="27" t="s">
        <v>110</v>
      </c>
      <c r="R47" s="27" t="s">
        <v>260</v>
      </c>
      <c r="S47" s="31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</row>
    <row r="48" spans="1:132" s="8" customFormat="1" ht="24" x14ac:dyDescent="0.25">
      <c r="A48" s="122" t="s">
        <v>481</v>
      </c>
      <c r="B48" s="29">
        <v>5</v>
      </c>
      <c r="C48" s="86" t="s">
        <v>487</v>
      </c>
      <c r="D48" s="60" t="s">
        <v>43</v>
      </c>
      <c r="E48" s="60" t="s">
        <v>167</v>
      </c>
      <c r="F48" s="60" t="s">
        <v>260</v>
      </c>
      <c r="G48" s="30"/>
      <c r="H48" s="27">
        <v>13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3</v>
      </c>
      <c r="O48" s="27" t="s">
        <v>30</v>
      </c>
      <c r="P48" s="27" t="s">
        <v>44</v>
      </c>
      <c r="Q48" s="27" t="s">
        <v>110</v>
      </c>
      <c r="R48" s="27"/>
      <c r="S48" s="31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</row>
    <row r="49" spans="1:132" s="8" customFormat="1" ht="24" x14ac:dyDescent="0.25">
      <c r="A49" s="122" t="s">
        <v>481</v>
      </c>
      <c r="B49" s="29">
        <v>5</v>
      </c>
      <c r="C49" s="86" t="s">
        <v>487</v>
      </c>
      <c r="D49" s="60" t="s">
        <v>43</v>
      </c>
      <c r="E49" s="60" t="s">
        <v>167</v>
      </c>
      <c r="F49" s="60" t="s">
        <v>260</v>
      </c>
      <c r="G49" s="30"/>
      <c r="H49" s="27">
        <v>4</v>
      </c>
      <c r="I49" s="27">
        <v>8</v>
      </c>
      <c r="J49" s="27">
        <v>0</v>
      </c>
      <c r="K49" s="27">
        <v>0</v>
      </c>
      <c r="L49" s="27">
        <v>0</v>
      </c>
      <c r="M49" s="27">
        <v>0</v>
      </c>
      <c r="N49" s="27">
        <v>3</v>
      </c>
      <c r="O49" s="27" t="s">
        <v>30</v>
      </c>
      <c r="P49" s="27" t="s">
        <v>44</v>
      </c>
      <c r="Q49" s="27" t="s">
        <v>110</v>
      </c>
      <c r="R49" s="27"/>
      <c r="S49" s="31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</row>
    <row r="50" spans="1:132" s="8" customFormat="1" x14ac:dyDescent="0.25">
      <c r="A50" s="150" t="s">
        <v>34</v>
      </c>
      <c r="B50" s="151"/>
      <c r="C50" s="151"/>
      <c r="D50" s="151"/>
      <c r="E50" s="151"/>
      <c r="F50" s="151"/>
      <c r="G50" s="152"/>
      <c r="H50" s="33">
        <f>SUM(H42:H49)</f>
        <v>58</v>
      </c>
      <c r="I50" s="33">
        <f t="shared" ref="I50:N50" si="4">SUM(I42:I49)</f>
        <v>16</v>
      </c>
      <c r="J50" s="33">
        <f t="shared" si="4"/>
        <v>40</v>
      </c>
      <c r="K50" s="33">
        <f t="shared" si="4"/>
        <v>0</v>
      </c>
      <c r="L50" s="33">
        <f t="shared" si="4"/>
        <v>0</v>
      </c>
      <c r="M50" s="33">
        <f t="shared" si="4"/>
        <v>0</v>
      </c>
      <c r="N50" s="33">
        <f t="shared" si="4"/>
        <v>31</v>
      </c>
      <c r="O50" s="37"/>
      <c r="P50" s="37"/>
      <c r="Q50" s="37"/>
      <c r="R50" s="58"/>
      <c r="S50" s="37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</row>
    <row r="51" spans="1:132" s="8" customFormat="1" x14ac:dyDescent="0.25">
      <c r="A51" s="122" t="s">
        <v>481</v>
      </c>
      <c r="B51" s="29">
        <v>6</v>
      </c>
      <c r="C51" s="86" t="s">
        <v>465</v>
      </c>
      <c r="D51" s="60" t="s">
        <v>40</v>
      </c>
      <c r="E51" s="60" t="s">
        <v>191</v>
      </c>
      <c r="F51" s="60" t="s">
        <v>159</v>
      </c>
      <c r="G51" s="60" t="s">
        <v>192</v>
      </c>
      <c r="H51" s="27">
        <v>8</v>
      </c>
      <c r="I51" s="27">
        <v>8</v>
      </c>
      <c r="J51" s="27">
        <v>0</v>
      </c>
      <c r="K51" s="27">
        <v>0</v>
      </c>
      <c r="L51" s="27">
        <v>0</v>
      </c>
      <c r="M51" s="27">
        <v>0</v>
      </c>
      <c r="N51" s="27">
        <v>4</v>
      </c>
      <c r="O51" s="27" t="s">
        <v>513</v>
      </c>
      <c r="P51" s="27" t="s">
        <v>31</v>
      </c>
      <c r="Q51" s="27" t="s">
        <v>110</v>
      </c>
      <c r="R51" s="86"/>
      <c r="S51" s="86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</row>
    <row r="52" spans="1:132" s="8" customFormat="1" x14ac:dyDescent="0.25">
      <c r="A52" s="122" t="s">
        <v>481</v>
      </c>
      <c r="B52" s="29">
        <v>6</v>
      </c>
      <c r="C52" s="86" t="s">
        <v>466</v>
      </c>
      <c r="D52" s="60" t="s">
        <v>381</v>
      </c>
      <c r="E52" s="60" t="s">
        <v>243</v>
      </c>
      <c r="F52" s="60" t="s">
        <v>148</v>
      </c>
      <c r="G52" s="60" t="s">
        <v>187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12</v>
      </c>
      <c r="O52" s="27" t="s">
        <v>513</v>
      </c>
      <c r="P52" s="27" t="s">
        <v>31</v>
      </c>
      <c r="Q52" s="27" t="s">
        <v>110</v>
      </c>
      <c r="R52" s="86"/>
      <c r="S52" s="86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</row>
    <row r="53" spans="1:132" s="8" customFormat="1" ht="24" x14ac:dyDescent="0.25">
      <c r="A53" s="122" t="s">
        <v>481</v>
      </c>
      <c r="B53" s="29">
        <v>6</v>
      </c>
      <c r="C53" s="86" t="s">
        <v>487</v>
      </c>
      <c r="D53" s="60" t="s">
        <v>43</v>
      </c>
      <c r="E53" s="60" t="s">
        <v>167</v>
      </c>
      <c r="F53" s="60" t="s">
        <v>260</v>
      </c>
      <c r="G53" s="30"/>
      <c r="H53" s="27">
        <v>4</v>
      </c>
      <c r="I53" s="27">
        <v>4</v>
      </c>
      <c r="J53" s="27">
        <v>0</v>
      </c>
      <c r="K53" s="27">
        <v>0</v>
      </c>
      <c r="L53" s="27">
        <v>0</v>
      </c>
      <c r="M53" s="27">
        <v>0</v>
      </c>
      <c r="N53" s="27">
        <v>3</v>
      </c>
      <c r="O53" s="27" t="s">
        <v>30</v>
      </c>
      <c r="P53" s="27" t="s">
        <v>44</v>
      </c>
      <c r="Q53" s="27" t="s">
        <v>110</v>
      </c>
      <c r="R53" s="27"/>
      <c r="S53" s="31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</row>
    <row r="54" spans="1:132" s="8" customFormat="1" ht="24" x14ac:dyDescent="0.25">
      <c r="A54" s="122" t="s">
        <v>481</v>
      </c>
      <c r="B54" s="29">
        <v>6</v>
      </c>
      <c r="C54" s="86" t="s">
        <v>487</v>
      </c>
      <c r="D54" s="60" t="s">
        <v>43</v>
      </c>
      <c r="E54" s="60" t="s">
        <v>167</v>
      </c>
      <c r="F54" s="60" t="s">
        <v>260</v>
      </c>
      <c r="G54" s="30"/>
      <c r="H54" s="27">
        <v>8</v>
      </c>
      <c r="I54" s="27">
        <v>8</v>
      </c>
      <c r="J54" s="27">
        <v>0</v>
      </c>
      <c r="K54" s="27">
        <v>0</v>
      </c>
      <c r="L54" s="27">
        <v>0</v>
      </c>
      <c r="M54" s="27">
        <v>0</v>
      </c>
      <c r="N54" s="27">
        <v>4</v>
      </c>
      <c r="O54" s="27" t="s">
        <v>513</v>
      </c>
      <c r="P54" s="27" t="s">
        <v>44</v>
      </c>
      <c r="Q54" s="27" t="s">
        <v>110</v>
      </c>
      <c r="R54" s="27" t="s">
        <v>260</v>
      </c>
      <c r="S54" s="31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</row>
    <row r="55" spans="1:132" s="8" customFormat="1" ht="24" x14ac:dyDescent="0.25">
      <c r="A55" s="122" t="s">
        <v>481</v>
      </c>
      <c r="B55" s="29">
        <v>6</v>
      </c>
      <c r="C55" s="86" t="s">
        <v>487</v>
      </c>
      <c r="D55" s="60" t="s">
        <v>43</v>
      </c>
      <c r="E55" s="60" t="s">
        <v>167</v>
      </c>
      <c r="F55" s="60" t="s">
        <v>260</v>
      </c>
      <c r="G55" s="30"/>
      <c r="H55" s="27">
        <v>8</v>
      </c>
      <c r="I55" s="27">
        <v>4</v>
      </c>
      <c r="J55" s="27">
        <v>0</v>
      </c>
      <c r="K55" s="27">
        <v>0</v>
      </c>
      <c r="L55" s="27">
        <v>0</v>
      </c>
      <c r="M55" s="27">
        <v>0</v>
      </c>
      <c r="N55" s="27">
        <v>4</v>
      </c>
      <c r="O55" s="27" t="s">
        <v>513</v>
      </c>
      <c r="P55" s="27" t="s">
        <v>44</v>
      </c>
      <c r="Q55" s="27" t="s">
        <v>110</v>
      </c>
      <c r="R55" s="27"/>
      <c r="S55" s="31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</row>
    <row r="56" spans="1:132" s="8" customFormat="1" ht="24" x14ac:dyDescent="0.25">
      <c r="A56" s="122" t="s">
        <v>481</v>
      </c>
      <c r="B56" s="29">
        <v>6</v>
      </c>
      <c r="C56" s="86" t="s">
        <v>487</v>
      </c>
      <c r="D56" s="60" t="s">
        <v>43</v>
      </c>
      <c r="E56" s="60" t="s">
        <v>167</v>
      </c>
      <c r="F56" s="60" t="s">
        <v>260</v>
      </c>
      <c r="G56" s="30"/>
      <c r="H56" s="27">
        <v>4</v>
      </c>
      <c r="I56" s="27">
        <v>8</v>
      </c>
      <c r="J56" s="27">
        <v>0</v>
      </c>
      <c r="K56" s="27">
        <v>0</v>
      </c>
      <c r="L56" s="27">
        <v>0</v>
      </c>
      <c r="M56" s="27">
        <v>0</v>
      </c>
      <c r="N56" s="27">
        <v>3</v>
      </c>
      <c r="O56" s="27" t="s">
        <v>513</v>
      </c>
      <c r="P56" s="27" t="s">
        <v>44</v>
      </c>
      <c r="Q56" s="27" t="s">
        <v>110</v>
      </c>
      <c r="R56" s="27" t="s">
        <v>260</v>
      </c>
      <c r="S56" s="31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</row>
    <row r="57" spans="1:132" s="8" customFormat="1" x14ac:dyDescent="0.25">
      <c r="A57" s="150" t="s">
        <v>34</v>
      </c>
      <c r="B57" s="151"/>
      <c r="C57" s="151"/>
      <c r="D57" s="151"/>
      <c r="E57" s="151"/>
      <c r="F57" s="151"/>
      <c r="G57" s="152"/>
      <c r="H57" s="33">
        <f>SUM(H51:H56)</f>
        <v>32</v>
      </c>
      <c r="I57" s="33">
        <f t="shared" ref="I57:N57" si="5">SUM(I51:I56)</f>
        <v>32</v>
      </c>
      <c r="J57" s="33">
        <f t="shared" si="5"/>
        <v>0</v>
      </c>
      <c r="K57" s="33">
        <f t="shared" si="5"/>
        <v>0</v>
      </c>
      <c r="L57" s="33">
        <f t="shared" si="5"/>
        <v>0</v>
      </c>
      <c r="M57" s="33">
        <f t="shared" si="5"/>
        <v>0</v>
      </c>
      <c r="N57" s="33">
        <f t="shared" si="5"/>
        <v>30</v>
      </c>
      <c r="O57" s="37"/>
      <c r="P57" s="37"/>
      <c r="Q57" s="37"/>
      <c r="R57" s="58"/>
      <c r="S57" s="37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</row>
    <row r="58" spans="1:132" s="8" customFormat="1" x14ac:dyDescent="0.25">
      <c r="A58" s="122" t="s">
        <v>481</v>
      </c>
      <c r="B58" s="29">
        <v>7</v>
      </c>
      <c r="C58" s="70" t="s">
        <v>474</v>
      </c>
      <c r="D58" s="60" t="s">
        <v>413</v>
      </c>
      <c r="E58" s="60" t="s">
        <v>244</v>
      </c>
      <c r="F58" s="60" t="s">
        <v>148</v>
      </c>
      <c r="G58" s="60" t="s">
        <v>187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3</v>
      </c>
      <c r="O58" s="27" t="s">
        <v>513</v>
      </c>
      <c r="P58" s="27" t="s">
        <v>31</v>
      </c>
      <c r="Q58" s="27" t="s">
        <v>110</v>
      </c>
      <c r="R58" s="27"/>
      <c r="S58" s="31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</row>
    <row r="59" spans="1:132" s="8" customFormat="1" x14ac:dyDescent="0.25">
      <c r="A59" s="122" t="s">
        <v>481</v>
      </c>
      <c r="B59" s="29">
        <v>7</v>
      </c>
      <c r="C59" s="70" t="s">
        <v>475</v>
      </c>
      <c r="D59" s="60" t="s">
        <v>82</v>
      </c>
      <c r="E59" s="60" t="s">
        <v>415</v>
      </c>
      <c r="F59" s="60" t="s">
        <v>148</v>
      </c>
      <c r="G59" s="60" t="s">
        <v>187</v>
      </c>
      <c r="H59" s="27">
        <v>0</v>
      </c>
      <c r="I59" s="27">
        <v>160</v>
      </c>
      <c r="J59" s="27">
        <v>0</v>
      </c>
      <c r="K59" s="27">
        <v>0</v>
      </c>
      <c r="L59" s="27">
        <v>0</v>
      </c>
      <c r="M59" s="27">
        <v>0</v>
      </c>
      <c r="N59" s="27">
        <v>30</v>
      </c>
      <c r="O59" s="27" t="s">
        <v>513</v>
      </c>
      <c r="P59" s="27" t="s">
        <v>31</v>
      </c>
      <c r="Q59" s="27" t="s">
        <v>255</v>
      </c>
      <c r="R59" s="27" t="s">
        <v>260</v>
      </c>
      <c r="S59" s="31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</row>
    <row r="60" spans="1:132" s="8" customFormat="1" x14ac:dyDescent="0.25">
      <c r="A60" s="150" t="s">
        <v>34</v>
      </c>
      <c r="B60" s="151"/>
      <c r="C60" s="151"/>
      <c r="D60" s="151"/>
      <c r="E60" s="151"/>
      <c r="F60" s="151"/>
      <c r="G60" s="152"/>
      <c r="H60" s="33">
        <f>SUM(H58:H59)</f>
        <v>0</v>
      </c>
      <c r="I60" s="33">
        <f t="shared" ref="I60:N60" si="6">SUM(I58:I59)</f>
        <v>160</v>
      </c>
      <c r="J60" s="33">
        <f t="shared" si="6"/>
        <v>0</v>
      </c>
      <c r="K60" s="33">
        <f t="shared" si="6"/>
        <v>0</v>
      </c>
      <c r="L60" s="33">
        <f t="shared" si="6"/>
        <v>0</v>
      </c>
      <c r="M60" s="33">
        <f t="shared" si="6"/>
        <v>0</v>
      </c>
      <c r="N60" s="33">
        <f t="shared" si="6"/>
        <v>33</v>
      </c>
      <c r="O60" s="37"/>
      <c r="P60" s="37"/>
      <c r="Q60" s="37"/>
      <c r="R60" s="58"/>
      <c r="S60" s="37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</row>
    <row r="61" spans="1:132" s="8" customFormat="1" ht="14.65" customHeight="1" x14ac:dyDescent="0.25">
      <c r="A61" s="150" t="s">
        <v>59</v>
      </c>
      <c r="B61" s="151"/>
      <c r="C61" s="151"/>
      <c r="D61" s="151"/>
      <c r="E61" s="151"/>
      <c r="F61" s="151"/>
      <c r="G61" s="152"/>
      <c r="H61" s="33">
        <f>H16+H25+H33+H41+H50+H57+H60</f>
        <v>356</v>
      </c>
      <c r="I61" s="33">
        <f t="shared" ref="I61:N61" si="7">I16+I25+I33+I41+I50+I57+I60</f>
        <v>292</v>
      </c>
      <c r="J61" s="33">
        <f t="shared" si="7"/>
        <v>134</v>
      </c>
      <c r="K61" s="33">
        <f t="shared" si="7"/>
        <v>0</v>
      </c>
      <c r="L61" s="33">
        <f t="shared" si="7"/>
        <v>0</v>
      </c>
      <c r="M61" s="33">
        <f t="shared" si="7"/>
        <v>0</v>
      </c>
      <c r="N61" s="33">
        <f t="shared" si="7"/>
        <v>211</v>
      </c>
      <c r="O61" s="37"/>
      <c r="P61" s="37"/>
      <c r="Q61" s="37"/>
      <c r="R61" s="58"/>
      <c r="S61" s="37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</row>
    <row r="62" spans="1:132" s="91" customFormat="1" ht="14.65" customHeight="1" x14ac:dyDescent="0.25">
      <c r="A62" s="38" t="s">
        <v>100</v>
      </c>
      <c r="B62" s="38"/>
      <c r="C62" s="38"/>
      <c r="D62" s="38" t="s">
        <v>101</v>
      </c>
      <c r="E62" s="38"/>
      <c r="F62" s="38"/>
      <c r="G62" s="93"/>
      <c r="O62" s="94"/>
      <c r="P62" s="94"/>
      <c r="Q62" s="94"/>
      <c r="R62" s="93"/>
      <c r="S62" s="94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</row>
    <row r="63" spans="1:132" s="91" customFormat="1" x14ac:dyDescent="0.25">
      <c r="A63" s="38"/>
      <c r="B63" s="38"/>
      <c r="C63" s="38"/>
      <c r="D63" s="38" t="s">
        <v>102</v>
      </c>
      <c r="E63" s="38"/>
      <c r="F63" s="38"/>
      <c r="G63" s="93"/>
      <c r="O63" s="94"/>
      <c r="P63" s="94"/>
      <c r="Q63" s="94"/>
      <c r="R63" s="93"/>
      <c r="S63" s="94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</row>
    <row r="64" spans="1:132" s="91" customFormat="1" x14ac:dyDescent="0.25">
      <c r="A64" s="38"/>
      <c r="B64" s="38"/>
      <c r="C64" s="38"/>
      <c r="D64" s="38" t="s">
        <v>103</v>
      </c>
      <c r="E64" s="38"/>
      <c r="F64" s="38"/>
      <c r="G64" s="93"/>
      <c r="O64" s="94"/>
      <c r="P64" s="94"/>
      <c r="Q64" s="94"/>
      <c r="R64" s="93"/>
      <c r="S64" s="94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</row>
    <row r="65" spans="1:132" s="91" customFormat="1" x14ac:dyDescent="0.25">
      <c r="A65" s="95"/>
      <c r="B65" s="92"/>
      <c r="G65" s="93"/>
      <c r="O65" s="94"/>
      <c r="P65" s="94"/>
      <c r="Q65" s="94"/>
      <c r="R65" s="93"/>
      <c r="S65" s="94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</row>
    <row r="66" spans="1:132" s="8" customFormat="1" x14ac:dyDescent="0.25">
      <c r="A66" s="161" t="s">
        <v>47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</row>
    <row r="67" spans="1:132" s="8" customFormat="1" ht="14.65" customHeight="1" x14ac:dyDescent="0.25">
      <c r="A67" s="155" t="str">
        <f>IF(Nappali!A81="","",Nappali!A81)</f>
        <v xml:space="preserve">Termeléstechnológia és műszaki szolgáltató specializáció 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7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</row>
    <row r="68" spans="1:132" s="8" customFormat="1" x14ac:dyDescent="0.25">
      <c r="A68" s="158" t="s">
        <v>479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60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</row>
    <row r="69" spans="1:132" s="8" customFormat="1" ht="24" x14ac:dyDescent="0.25">
      <c r="A69" s="122" t="s">
        <v>481</v>
      </c>
      <c r="B69" s="29">
        <v>5</v>
      </c>
      <c r="C69" s="86" t="s">
        <v>455</v>
      </c>
      <c r="D69" s="60" t="s">
        <v>83</v>
      </c>
      <c r="E69" s="60" t="s">
        <v>367</v>
      </c>
      <c r="F69" s="60" t="s">
        <v>241</v>
      </c>
      <c r="G69" s="60" t="s">
        <v>193</v>
      </c>
      <c r="H69" s="27">
        <v>13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3</v>
      </c>
      <c r="O69" s="27" t="s">
        <v>30</v>
      </c>
      <c r="P69" s="27" t="s">
        <v>44</v>
      </c>
      <c r="Q69" s="27" t="s">
        <v>110</v>
      </c>
      <c r="R69" s="27" t="s">
        <v>260</v>
      </c>
      <c r="S69" s="31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</row>
    <row r="70" spans="1:132" s="8" customFormat="1" x14ac:dyDescent="0.25">
      <c r="A70" s="122" t="s">
        <v>481</v>
      </c>
      <c r="B70" s="29">
        <v>5</v>
      </c>
      <c r="C70" s="86" t="s">
        <v>458</v>
      </c>
      <c r="D70" s="60" t="s">
        <v>84</v>
      </c>
      <c r="E70" s="60" t="s">
        <v>369</v>
      </c>
      <c r="F70" s="60" t="s">
        <v>148</v>
      </c>
      <c r="G70" s="60" t="s">
        <v>187</v>
      </c>
      <c r="H70" s="27">
        <v>4</v>
      </c>
      <c r="I70" s="27">
        <v>8</v>
      </c>
      <c r="J70" s="27">
        <v>0</v>
      </c>
      <c r="K70" s="27">
        <v>0</v>
      </c>
      <c r="L70" s="27">
        <v>0</v>
      </c>
      <c r="M70" s="27">
        <v>0</v>
      </c>
      <c r="N70" s="27">
        <v>3</v>
      </c>
      <c r="O70" s="27" t="s">
        <v>30</v>
      </c>
      <c r="P70" s="27" t="s">
        <v>44</v>
      </c>
      <c r="Q70" s="27" t="s">
        <v>110</v>
      </c>
      <c r="R70" s="27" t="s">
        <v>260</v>
      </c>
      <c r="S70" s="31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</row>
    <row r="71" spans="1:132" s="8" customFormat="1" x14ac:dyDescent="0.25">
      <c r="A71" s="122" t="s">
        <v>481</v>
      </c>
      <c r="B71" s="29">
        <v>6</v>
      </c>
      <c r="C71" s="86" t="s">
        <v>457</v>
      </c>
      <c r="D71" s="60" t="s">
        <v>85</v>
      </c>
      <c r="E71" s="60" t="s">
        <v>400</v>
      </c>
      <c r="F71" s="60" t="s">
        <v>242</v>
      </c>
      <c r="G71" s="60" t="s">
        <v>223</v>
      </c>
      <c r="H71" s="27">
        <v>4</v>
      </c>
      <c r="I71" s="27">
        <v>4</v>
      </c>
      <c r="J71" s="27">
        <v>0</v>
      </c>
      <c r="K71" s="27">
        <v>0</v>
      </c>
      <c r="L71" s="27">
        <v>0</v>
      </c>
      <c r="M71" s="27">
        <v>0</v>
      </c>
      <c r="N71" s="27">
        <v>3</v>
      </c>
      <c r="O71" s="27" t="s">
        <v>30</v>
      </c>
      <c r="P71" s="27" t="s">
        <v>44</v>
      </c>
      <c r="Q71" s="27" t="s">
        <v>110</v>
      </c>
      <c r="R71" s="27" t="s">
        <v>260</v>
      </c>
      <c r="S71" s="31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</row>
    <row r="72" spans="1:132" s="8" customFormat="1" ht="36" x14ac:dyDescent="0.25">
      <c r="A72" s="122" t="s">
        <v>481</v>
      </c>
      <c r="B72" s="29">
        <v>6</v>
      </c>
      <c r="C72" s="86" t="s">
        <v>470</v>
      </c>
      <c r="D72" s="60" t="s">
        <v>246</v>
      </c>
      <c r="E72" s="60" t="s">
        <v>402</v>
      </c>
      <c r="F72" s="60" t="s">
        <v>148</v>
      </c>
      <c r="G72" s="60" t="s">
        <v>187</v>
      </c>
      <c r="H72" s="27">
        <v>8</v>
      </c>
      <c r="I72" s="27">
        <v>8</v>
      </c>
      <c r="J72" s="27">
        <v>0</v>
      </c>
      <c r="K72" s="27">
        <v>0</v>
      </c>
      <c r="L72" s="27">
        <v>0</v>
      </c>
      <c r="M72" s="27">
        <v>0</v>
      </c>
      <c r="N72" s="27">
        <v>4</v>
      </c>
      <c r="O72" s="27" t="s">
        <v>513</v>
      </c>
      <c r="P72" s="27" t="s">
        <v>44</v>
      </c>
      <c r="Q72" s="27" t="s">
        <v>110</v>
      </c>
      <c r="R72" s="86" t="s">
        <v>260</v>
      </c>
      <c r="S72" s="86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</row>
    <row r="73" spans="1:132" s="8" customFormat="1" x14ac:dyDescent="0.25">
      <c r="A73" s="122" t="s">
        <v>481</v>
      </c>
      <c r="B73" s="29">
        <v>6</v>
      </c>
      <c r="C73" s="86" t="s">
        <v>471</v>
      </c>
      <c r="D73" s="60" t="s">
        <v>87</v>
      </c>
      <c r="E73" s="60" t="s">
        <v>194</v>
      </c>
      <c r="F73" s="60" t="s">
        <v>148</v>
      </c>
      <c r="G73" s="60" t="s">
        <v>187</v>
      </c>
      <c r="H73" s="27">
        <v>8</v>
      </c>
      <c r="I73" s="27">
        <v>4</v>
      </c>
      <c r="J73" s="27">
        <v>0</v>
      </c>
      <c r="K73" s="27">
        <v>0</v>
      </c>
      <c r="L73" s="27">
        <v>0</v>
      </c>
      <c r="M73" s="27">
        <v>0</v>
      </c>
      <c r="N73" s="27">
        <v>4</v>
      </c>
      <c r="O73" s="27" t="s">
        <v>513</v>
      </c>
      <c r="P73" s="27" t="s">
        <v>44</v>
      </c>
      <c r="Q73" s="27" t="s">
        <v>110</v>
      </c>
      <c r="R73" s="86" t="s">
        <v>260</v>
      </c>
      <c r="S73" s="86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</row>
    <row r="74" spans="1:132" s="8" customFormat="1" ht="24" x14ac:dyDescent="0.25">
      <c r="A74" s="122" t="s">
        <v>481</v>
      </c>
      <c r="B74" s="29">
        <v>6</v>
      </c>
      <c r="C74" s="86" t="s">
        <v>464</v>
      </c>
      <c r="D74" s="60" t="s">
        <v>86</v>
      </c>
      <c r="E74" s="60" t="s">
        <v>411</v>
      </c>
      <c r="F74" s="60" t="s">
        <v>150</v>
      </c>
      <c r="G74" s="60" t="s">
        <v>203</v>
      </c>
      <c r="H74" s="27">
        <v>4</v>
      </c>
      <c r="I74" s="27">
        <v>8</v>
      </c>
      <c r="J74" s="27">
        <v>0</v>
      </c>
      <c r="K74" s="27">
        <v>0</v>
      </c>
      <c r="L74" s="27">
        <v>0</v>
      </c>
      <c r="M74" s="27">
        <v>0</v>
      </c>
      <c r="N74" s="27">
        <v>3</v>
      </c>
      <c r="O74" s="27" t="s">
        <v>513</v>
      </c>
      <c r="P74" s="27" t="s">
        <v>44</v>
      </c>
      <c r="Q74" s="27" t="s">
        <v>110</v>
      </c>
      <c r="R74" s="27" t="s">
        <v>260</v>
      </c>
      <c r="S74" s="31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</row>
    <row r="75" spans="1:132" s="73" customFormat="1" x14ac:dyDescent="0.25">
      <c r="A75" s="136" t="s">
        <v>34</v>
      </c>
      <c r="B75" s="137"/>
      <c r="C75" s="137"/>
      <c r="D75" s="137"/>
      <c r="E75" s="137"/>
      <c r="F75" s="137"/>
      <c r="G75" s="138"/>
      <c r="H75" s="33">
        <f>SUM(H69:H74)</f>
        <v>41</v>
      </c>
      <c r="I75" s="33">
        <f t="shared" ref="I75:N75" si="8">SUM(I69:I74)</f>
        <v>32</v>
      </c>
      <c r="J75" s="33">
        <f t="shared" si="8"/>
        <v>0</v>
      </c>
      <c r="K75" s="33">
        <f t="shared" si="8"/>
        <v>0</v>
      </c>
      <c r="L75" s="33">
        <f t="shared" si="8"/>
        <v>0</v>
      </c>
      <c r="M75" s="33">
        <f t="shared" si="8"/>
        <v>0</v>
      </c>
      <c r="N75" s="33">
        <f t="shared" si="8"/>
        <v>20</v>
      </c>
      <c r="O75" s="33"/>
      <c r="P75" s="33"/>
      <c r="Q75" s="33"/>
      <c r="R75" s="83"/>
      <c r="S75" s="33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</row>
    <row r="76" spans="1:132" s="67" customFormat="1" x14ac:dyDescent="0.25">
      <c r="A76" s="71"/>
      <c r="B76" s="80"/>
      <c r="C76" s="70"/>
      <c r="D76" s="70"/>
      <c r="E76" s="70"/>
      <c r="F76" s="70"/>
      <c r="G76" s="85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5"/>
      <c r="S76" s="81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</row>
    <row r="77" spans="1:132" s="8" customFormat="1" ht="14.65" customHeight="1" x14ac:dyDescent="0.25">
      <c r="A77" s="155" t="str">
        <f>IF(Nappali!A91="","",Nappali!A91)</f>
        <v>Erőgéptechnika specializáció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7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</row>
    <row r="78" spans="1:132" s="8" customFormat="1" x14ac:dyDescent="0.25">
      <c r="A78" s="158" t="s">
        <v>478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60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</row>
    <row r="79" spans="1:132" s="8" customFormat="1" ht="36" x14ac:dyDescent="0.25">
      <c r="A79" s="122" t="s">
        <v>481</v>
      </c>
      <c r="B79" s="29">
        <v>5</v>
      </c>
      <c r="C79" s="86" t="s">
        <v>454</v>
      </c>
      <c r="D79" s="60" t="s">
        <v>90</v>
      </c>
      <c r="E79" s="60" t="s">
        <v>365</v>
      </c>
      <c r="F79" s="60" t="s">
        <v>148</v>
      </c>
      <c r="G79" s="60" t="s">
        <v>187</v>
      </c>
      <c r="H79" s="27">
        <v>8</v>
      </c>
      <c r="I79" s="27">
        <v>4</v>
      </c>
      <c r="J79" s="27">
        <v>0</v>
      </c>
      <c r="K79" s="27">
        <v>0</v>
      </c>
      <c r="L79" s="27">
        <v>0</v>
      </c>
      <c r="M79" s="27">
        <v>0</v>
      </c>
      <c r="N79" s="27">
        <v>3</v>
      </c>
      <c r="O79" s="27" t="s">
        <v>30</v>
      </c>
      <c r="P79" s="27" t="s">
        <v>44</v>
      </c>
      <c r="Q79" s="27" t="s">
        <v>110</v>
      </c>
      <c r="R79" s="60" t="s">
        <v>153</v>
      </c>
      <c r="S79" s="31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</row>
    <row r="80" spans="1:132" s="8" customFormat="1" ht="24" x14ac:dyDescent="0.25">
      <c r="A80" s="122" t="s">
        <v>481</v>
      </c>
      <c r="B80" s="29">
        <v>5</v>
      </c>
      <c r="C80" s="86" t="s">
        <v>459</v>
      </c>
      <c r="D80" s="60" t="s">
        <v>371</v>
      </c>
      <c r="E80" s="60" t="s">
        <v>154</v>
      </c>
      <c r="F80" s="60" t="s">
        <v>145</v>
      </c>
      <c r="G80" s="60" t="s">
        <v>146</v>
      </c>
      <c r="H80" s="27">
        <v>8</v>
      </c>
      <c r="I80" s="27">
        <v>4</v>
      </c>
      <c r="J80" s="27">
        <v>0</v>
      </c>
      <c r="K80" s="27">
        <v>0</v>
      </c>
      <c r="L80" s="27">
        <v>0</v>
      </c>
      <c r="M80" s="27">
        <v>0</v>
      </c>
      <c r="N80" s="27">
        <v>3</v>
      </c>
      <c r="O80" s="27" t="s">
        <v>30</v>
      </c>
      <c r="P80" s="27" t="s">
        <v>44</v>
      </c>
      <c r="Q80" s="27" t="s">
        <v>110</v>
      </c>
      <c r="R80" s="60" t="s">
        <v>152</v>
      </c>
      <c r="S80" s="31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</row>
    <row r="81" spans="1:132" s="8" customFormat="1" ht="24" x14ac:dyDescent="0.25">
      <c r="A81" s="122" t="s">
        <v>481</v>
      </c>
      <c r="B81" s="29">
        <v>6</v>
      </c>
      <c r="C81" s="86" t="s">
        <v>456</v>
      </c>
      <c r="D81" s="60" t="s">
        <v>89</v>
      </c>
      <c r="E81" s="60" t="s">
        <v>147</v>
      </c>
      <c r="F81" s="60" t="s">
        <v>330</v>
      </c>
      <c r="G81" s="60" t="s">
        <v>144</v>
      </c>
      <c r="H81" s="27">
        <v>12</v>
      </c>
      <c r="I81" s="27">
        <v>0</v>
      </c>
      <c r="J81" s="27">
        <v>8</v>
      </c>
      <c r="K81" s="27">
        <v>0</v>
      </c>
      <c r="L81" s="27">
        <v>0</v>
      </c>
      <c r="M81" s="27">
        <v>0</v>
      </c>
      <c r="N81" s="27">
        <v>3</v>
      </c>
      <c r="O81" s="27" t="s">
        <v>513</v>
      </c>
      <c r="P81" s="27" t="s">
        <v>44</v>
      </c>
      <c r="Q81" s="27" t="s">
        <v>110</v>
      </c>
      <c r="R81" s="27" t="s">
        <v>260</v>
      </c>
      <c r="S81" s="31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</row>
    <row r="82" spans="1:132" s="8" customFormat="1" x14ac:dyDescent="0.25">
      <c r="A82" s="122" t="s">
        <v>481</v>
      </c>
      <c r="B82" s="29">
        <v>6</v>
      </c>
      <c r="C82" s="86" t="s">
        <v>471</v>
      </c>
      <c r="D82" s="60" t="s">
        <v>87</v>
      </c>
      <c r="E82" s="60" t="s">
        <v>194</v>
      </c>
      <c r="F82" s="60" t="s">
        <v>148</v>
      </c>
      <c r="G82" s="60" t="s">
        <v>187</v>
      </c>
      <c r="H82" s="27">
        <v>4</v>
      </c>
      <c r="I82" s="27">
        <v>4</v>
      </c>
      <c r="J82" s="27">
        <v>0</v>
      </c>
      <c r="K82" s="27">
        <v>0</v>
      </c>
      <c r="L82" s="27">
        <v>0</v>
      </c>
      <c r="M82" s="27">
        <v>0</v>
      </c>
      <c r="N82" s="27">
        <v>4</v>
      </c>
      <c r="O82" s="27" t="s">
        <v>513</v>
      </c>
      <c r="P82" s="27" t="s">
        <v>44</v>
      </c>
      <c r="Q82" s="27" t="s">
        <v>110</v>
      </c>
      <c r="R82" s="86" t="s">
        <v>260</v>
      </c>
      <c r="S82" s="86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</row>
    <row r="83" spans="1:132" s="8" customFormat="1" x14ac:dyDescent="0.25">
      <c r="A83" s="122" t="s">
        <v>481</v>
      </c>
      <c r="B83" s="29">
        <v>6</v>
      </c>
      <c r="C83" s="86" t="s">
        <v>461</v>
      </c>
      <c r="D83" s="60" t="s">
        <v>405</v>
      </c>
      <c r="E83" s="60" t="s">
        <v>406</v>
      </c>
      <c r="F83" s="60" t="s">
        <v>113</v>
      </c>
      <c r="G83" s="60" t="s">
        <v>136</v>
      </c>
      <c r="H83" s="27">
        <v>8</v>
      </c>
      <c r="I83" s="27">
        <v>4</v>
      </c>
      <c r="J83" s="27">
        <v>0</v>
      </c>
      <c r="K83" s="27">
        <v>0</v>
      </c>
      <c r="L83" s="27">
        <v>0</v>
      </c>
      <c r="M83" s="27">
        <v>0</v>
      </c>
      <c r="N83" s="27">
        <v>3</v>
      </c>
      <c r="O83" s="27" t="s">
        <v>513</v>
      </c>
      <c r="P83" s="27" t="s">
        <v>44</v>
      </c>
      <c r="Q83" s="27" t="s">
        <v>110</v>
      </c>
      <c r="R83" s="27" t="s">
        <v>260</v>
      </c>
      <c r="S83" s="31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</row>
    <row r="84" spans="1:132" s="8" customFormat="1" ht="24" x14ac:dyDescent="0.25">
      <c r="A84" s="122" t="s">
        <v>481</v>
      </c>
      <c r="B84" s="29">
        <v>6</v>
      </c>
      <c r="C84" s="86" t="s">
        <v>472</v>
      </c>
      <c r="D84" s="60" t="s">
        <v>91</v>
      </c>
      <c r="E84" s="60" t="s">
        <v>408</v>
      </c>
      <c r="F84" s="60" t="s">
        <v>145</v>
      </c>
      <c r="G84" s="60" t="s">
        <v>146</v>
      </c>
      <c r="H84" s="27">
        <v>8</v>
      </c>
      <c r="I84" s="27">
        <v>4</v>
      </c>
      <c r="J84" s="27">
        <v>0</v>
      </c>
      <c r="K84" s="27">
        <v>0</v>
      </c>
      <c r="L84" s="27">
        <v>0</v>
      </c>
      <c r="M84" s="27">
        <v>0</v>
      </c>
      <c r="N84" s="27">
        <v>4</v>
      </c>
      <c r="O84" s="27" t="s">
        <v>513</v>
      </c>
      <c r="P84" s="27" t="s">
        <v>44</v>
      </c>
      <c r="Q84" s="27" t="s">
        <v>110</v>
      </c>
      <c r="R84" s="86" t="s">
        <v>260</v>
      </c>
      <c r="S84" s="86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</row>
    <row r="85" spans="1:132" s="82" customFormat="1" x14ac:dyDescent="0.25">
      <c r="A85" s="136" t="s">
        <v>34</v>
      </c>
      <c r="B85" s="137"/>
      <c r="C85" s="137"/>
      <c r="D85" s="137"/>
      <c r="E85" s="137"/>
      <c r="F85" s="137"/>
      <c r="G85" s="138"/>
      <c r="H85" s="33">
        <f>SUM(H79:H84)</f>
        <v>48</v>
      </c>
      <c r="I85" s="33">
        <f t="shared" ref="I85:N85" si="9">SUM(I79:I84)</f>
        <v>20</v>
      </c>
      <c r="J85" s="33">
        <f t="shared" si="9"/>
        <v>8</v>
      </c>
      <c r="K85" s="33">
        <f t="shared" si="9"/>
        <v>0</v>
      </c>
      <c r="L85" s="33">
        <f t="shared" si="9"/>
        <v>0</v>
      </c>
      <c r="M85" s="33">
        <f t="shared" si="9"/>
        <v>0</v>
      </c>
      <c r="N85" s="33">
        <f t="shared" si="9"/>
        <v>20</v>
      </c>
      <c r="O85" s="33"/>
      <c r="P85" s="33"/>
      <c r="Q85" s="33"/>
      <c r="R85" s="87"/>
      <c r="S85" s="33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</row>
    <row r="86" spans="1:132" s="82" customFormat="1" x14ac:dyDescent="0.25">
      <c r="A86" s="71"/>
      <c r="B86" s="88"/>
      <c r="C86" s="70"/>
      <c r="D86" s="70"/>
      <c r="E86" s="70"/>
      <c r="F86" s="70"/>
      <c r="G86" s="90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90"/>
      <c r="S86" s="89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</row>
    <row r="87" spans="1:132" s="8" customFormat="1" ht="14.65" customHeight="1" x14ac:dyDescent="0.25">
      <c r="A87" s="155" t="str">
        <f>IF(Nappali!A101="","",Nappali!A101)</f>
        <v>Élelmiszer technológia tervező specializáció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7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</row>
    <row r="88" spans="1:132" s="8" customFormat="1" x14ac:dyDescent="0.25">
      <c r="A88" s="158" t="s">
        <v>477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60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</row>
    <row r="89" spans="1:132" s="8" customFormat="1" ht="24" x14ac:dyDescent="0.25">
      <c r="A89" s="122" t="s">
        <v>481</v>
      </c>
      <c r="B89" s="29">
        <v>5</v>
      </c>
      <c r="C89" s="86" t="s">
        <v>451</v>
      </c>
      <c r="D89" s="60" t="s">
        <v>92</v>
      </c>
      <c r="E89" s="60" t="s">
        <v>363</v>
      </c>
      <c r="F89" s="60" t="s">
        <v>317</v>
      </c>
      <c r="G89" s="60" t="s">
        <v>201</v>
      </c>
      <c r="H89" s="27">
        <v>8</v>
      </c>
      <c r="I89" s="27">
        <v>8</v>
      </c>
      <c r="J89" s="27">
        <v>0</v>
      </c>
      <c r="K89" s="27">
        <v>0</v>
      </c>
      <c r="L89" s="27">
        <v>0</v>
      </c>
      <c r="M89" s="27">
        <v>0</v>
      </c>
      <c r="N89" s="27">
        <v>3</v>
      </c>
      <c r="O89" s="27" t="s">
        <v>30</v>
      </c>
      <c r="P89" s="27" t="s">
        <v>44</v>
      </c>
      <c r="Q89" s="27" t="s">
        <v>110</v>
      </c>
      <c r="R89" s="27" t="s">
        <v>260</v>
      </c>
      <c r="S89" s="31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</row>
    <row r="90" spans="1:132" s="8" customFormat="1" ht="24" x14ac:dyDescent="0.25">
      <c r="A90" s="122" t="s">
        <v>481</v>
      </c>
      <c r="B90" s="29">
        <v>5</v>
      </c>
      <c r="C90" s="86" t="s">
        <v>463</v>
      </c>
      <c r="D90" s="60" t="s">
        <v>377</v>
      </c>
      <c r="E90" s="60" t="s">
        <v>378</v>
      </c>
      <c r="F90" s="60" t="s">
        <v>317</v>
      </c>
      <c r="G90" s="60" t="s">
        <v>201</v>
      </c>
      <c r="H90" s="27">
        <v>8</v>
      </c>
      <c r="I90" s="27">
        <v>4</v>
      </c>
      <c r="J90" s="27">
        <v>0</v>
      </c>
      <c r="K90" s="27">
        <v>0</v>
      </c>
      <c r="L90" s="27">
        <v>0</v>
      </c>
      <c r="M90" s="27">
        <v>0</v>
      </c>
      <c r="N90" s="27">
        <v>3</v>
      </c>
      <c r="O90" s="27" t="s">
        <v>30</v>
      </c>
      <c r="P90" s="27" t="s">
        <v>44</v>
      </c>
      <c r="Q90" s="27" t="s">
        <v>110</v>
      </c>
      <c r="R90" s="27" t="s">
        <v>260</v>
      </c>
      <c r="S90" s="31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</row>
    <row r="91" spans="1:132" s="8" customFormat="1" ht="24" x14ac:dyDescent="0.25">
      <c r="A91" s="122" t="s">
        <v>481</v>
      </c>
      <c r="B91" s="29">
        <v>6</v>
      </c>
      <c r="C91" s="86" t="s">
        <v>449</v>
      </c>
      <c r="D91" s="60" t="s">
        <v>383</v>
      </c>
      <c r="E91" s="60" t="s">
        <v>384</v>
      </c>
      <c r="F91" s="60" t="s">
        <v>317</v>
      </c>
      <c r="G91" s="60" t="s">
        <v>201</v>
      </c>
      <c r="H91" s="27">
        <v>8</v>
      </c>
      <c r="I91" s="27">
        <v>4</v>
      </c>
      <c r="J91" s="27">
        <v>0</v>
      </c>
      <c r="K91" s="27">
        <v>0</v>
      </c>
      <c r="L91" s="27">
        <v>0</v>
      </c>
      <c r="M91" s="27">
        <v>0</v>
      </c>
      <c r="N91" s="27">
        <v>3</v>
      </c>
      <c r="O91" s="27" t="s">
        <v>30</v>
      </c>
      <c r="P91" s="27" t="s">
        <v>44</v>
      </c>
      <c r="Q91" s="27" t="s">
        <v>110</v>
      </c>
      <c r="R91" s="27" t="s">
        <v>260</v>
      </c>
      <c r="S91" s="31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</row>
    <row r="92" spans="1:132" s="8" customFormat="1" ht="24" x14ac:dyDescent="0.25">
      <c r="A92" s="122" t="s">
        <v>481</v>
      </c>
      <c r="B92" s="29">
        <v>6</v>
      </c>
      <c r="C92" s="86" t="s">
        <v>467</v>
      </c>
      <c r="D92" s="60" t="s">
        <v>95</v>
      </c>
      <c r="E92" s="60" t="s">
        <v>149</v>
      </c>
      <c r="F92" s="60" t="s">
        <v>181</v>
      </c>
      <c r="G92" s="60" t="s">
        <v>138</v>
      </c>
      <c r="H92" s="27">
        <v>8</v>
      </c>
      <c r="I92" s="27">
        <v>8</v>
      </c>
      <c r="J92" s="27">
        <v>0</v>
      </c>
      <c r="K92" s="27">
        <v>0</v>
      </c>
      <c r="L92" s="27">
        <v>0</v>
      </c>
      <c r="M92" s="27">
        <v>0</v>
      </c>
      <c r="N92" s="27">
        <v>4</v>
      </c>
      <c r="O92" s="27" t="s">
        <v>513</v>
      </c>
      <c r="P92" s="27" t="s">
        <v>44</v>
      </c>
      <c r="Q92" s="27" t="s">
        <v>110</v>
      </c>
      <c r="R92" s="86" t="s">
        <v>260</v>
      </c>
      <c r="S92" s="86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</row>
    <row r="93" spans="1:132" s="8" customFormat="1" ht="24" x14ac:dyDescent="0.25">
      <c r="A93" s="122" t="s">
        <v>481</v>
      </c>
      <c r="B93" s="29">
        <v>6</v>
      </c>
      <c r="C93" s="86" t="s">
        <v>450</v>
      </c>
      <c r="D93" s="60" t="s">
        <v>93</v>
      </c>
      <c r="E93" s="60" t="s">
        <v>387</v>
      </c>
      <c r="F93" s="60" t="s">
        <v>317</v>
      </c>
      <c r="G93" s="60" t="s">
        <v>201</v>
      </c>
      <c r="H93" s="27">
        <v>8</v>
      </c>
      <c r="I93" s="27">
        <v>4</v>
      </c>
      <c r="J93" s="27">
        <v>0</v>
      </c>
      <c r="K93" s="27">
        <v>0</v>
      </c>
      <c r="L93" s="27">
        <v>0</v>
      </c>
      <c r="M93" s="27">
        <v>0</v>
      </c>
      <c r="N93" s="27">
        <v>3</v>
      </c>
      <c r="O93" s="27" t="s">
        <v>513</v>
      </c>
      <c r="P93" s="27" t="s">
        <v>44</v>
      </c>
      <c r="Q93" s="27" t="s">
        <v>110</v>
      </c>
      <c r="R93" s="27" t="s">
        <v>260</v>
      </c>
      <c r="S93" s="31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</row>
    <row r="94" spans="1:132" s="8" customFormat="1" ht="24" x14ac:dyDescent="0.25">
      <c r="A94" s="122" t="s">
        <v>481</v>
      </c>
      <c r="B94" s="29">
        <v>6</v>
      </c>
      <c r="C94" s="86" t="s">
        <v>468</v>
      </c>
      <c r="D94" s="60" t="s">
        <v>94</v>
      </c>
      <c r="E94" s="60" t="s">
        <v>389</v>
      </c>
      <c r="F94" s="60" t="s">
        <v>317</v>
      </c>
      <c r="G94" s="60" t="s">
        <v>201</v>
      </c>
      <c r="H94" s="27">
        <v>8</v>
      </c>
      <c r="I94" s="27">
        <v>4</v>
      </c>
      <c r="J94" s="27">
        <v>0</v>
      </c>
      <c r="K94" s="27">
        <v>0</v>
      </c>
      <c r="L94" s="27">
        <v>0</v>
      </c>
      <c r="M94" s="27">
        <v>0</v>
      </c>
      <c r="N94" s="27">
        <v>4</v>
      </c>
      <c r="O94" s="27" t="s">
        <v>513</v>
      </c>
      <c r="P94" s="27" t="s">
        <v>44</v>
      </c>
      <c r="Q94" s="27" t="s">
        <v>110</v>
      </c>
      <c r="R94" s="86" t="s">
        <v>260</v>
      </c>
      <c r="S94" s="86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</row>
    <row r="95" spans="1:132" s="82" customFormat="1" x14ac:dyDescent="0.25">
      <c r="A95" s="136" t="s">
        <v>34</v>
      </c>
      <c r="B95" s="137"/>
      <c r="C95" s="137"/>
      <c r="D95" s="137"/>
      <c r="E95" s="137"/>
      <c r="F95" s="137"/>
      <c r="G95" s="138"/>
      <c r="H95" s="33">
        <f>SUM(H89:H94)</f>
        <v>48</v>
      </c>
      <c r="I95" s="33">
        <f t="shared" ref="I95:N95" si="10">SUM(I89:I94)</f>
        <v>32</v>
      </c>
      <c r="J95" s="33">
        <f t="shared" si="10"/>
        <v>0</v>
      </c>
      <c r="K95" s="33">
        <f t="shared" si="10"/>
        <v>0</v>
      </c>
      <c r="L95" s="33">
        <f t="shared" si="10"/>
        <v>0</v>
      </c>
      <c r="M95" s="33">
        <f t="shared" si="10"/>
        <v>0</v>
      </c>
      <c r="N95" s="33">
        <f t="shared" si="10"/>
        <v>20</v>
      </c>
      <c r="O95" s="33"/>
      <c r="P95" s="33"/>
      <c r="Q95" s="33"/>
      <c r="R95" s="87"/>
      <c r="S95" s="33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</row>
    <row r="97" spans="1:132" s="8" customFormat="1" ht="14.65" customHeight="1" x14ac:dyDescent="0.25">
      <c r="A97" s="155" t="str">
        <f>IF(Nappali!A111="","",Nappali!A111)</f>
        <v>Agrárenergetika specializáció</v>
      </c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7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</row>
    <row r="98" spans="1:132" s="8" customFormat="1" x14ac:dyDescent="0.25">
      <c r="A98" s="158" t="s">
        <v>476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60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</row>
    <row r="99" spans="1:132" s="8" customFormat="1" x14ac:dyDescent="0.25">
      <c r="A99" s="122" t="s">
        <v>481</v>
      </c>
      <c r="B99" s="29">
        <v>5</v>
      </c>
      <c r="C99" s="86" t="s">
        <v>460</v>
      </c>
      <c r="D99" s="60" t="s">
        <v>98</v>
      </c>
      <c r="E99" s="60" t="s">
        <v>373</v>
      </c>
      <c r="F99" s="60" t="s">
        <v>248</v>
      </c>
      <c r="G99" s="60" t="s">
        <v>133</v>
      </c>
      <c r="H99" s="27">
        <v>8</v>
      </c>
      <c r="I99" s="27">
        <v>4</v>
      </c>
      <c r="J99" s="27">
        <v>0</v>
      </c>
      <c r="K99" s="27">
        <v>0</v>
      </c>
      <c r="L99" s="27">
        <v>0</v>
      </c>
      <c r="M99" s="27">
        <v>0</v>
      </c>
      <c r="N99" s="27">
        <v>3</v>
      </c>
      <c r="O99" s="27" t="s">
        <v>30</v>
      </c>
      <c r="P99" s="27" t="s">
        <v>44</v>
      </c>
      <c r="Q99" s="27" t="s">
        <v>110</v>
      </c>
      <c r="R99" s="27" t="s">
        <v>260</v>
      </c>
      <c r="S99" s="31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</row>
    <row r="100" spans="1:132" s="8" customFormat="1" ht="24" x14ac:dyDescent="0.25">
      <c r="A100" s="122" t="s">
        <v>481</v>
      </c>
      <c r="B100" s="29">
        <v>5</v>
      </c>
      <c r="C100" s="86" t="s">
        <v>462</v>
      </c>
      <c r="D100" s="60" t="s">
        <v>99</v>
      </c>
      <c r="E100" s="60" t="s">
        <v>375</v>
      </c>
      <c r="F100" s="60" t="s">
        <v>353</v>
      </c>
      <c r="G100" s="60" t="s">
        <v>189</v>
      </c>
      <c r="H100" s="27">
        <v>8</v>
      </c>
      <c r="I100" s="27">
        <v>4</v>
      </c>
      <c r="J100" s="27">
        <v>0</v>
      </c>
      <c r="K100" s="27">
        <v>0</v>
      </c>
      <c r="L100" s="27">
        <v>0</v>
      </c>
      <c r="M100" s="27">
        <v>0</v>
      </c>
      <c r="N100" s="27">
        <v>3</v>
      </c>
      <c r="O100" s="27" t="s">
        <v>513</v>
      </c>
      <c r="P100" s="27" t="s">
        <v>44</v>
      </c>
      <c r="Q100" s="27" t="s">
        <v>110</v>
      </c>
      <c r="R100" s="27" t="s">
        <v>260</v>
      </c>
      <c r="S100" s="31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</row>
    <row r="101" spans="1:132" s="8" customFormat="1" ht="24" x14ac:dyDescent="0.25">
      <c r="A101" s="122" t="s">
        <v>481</v>
      </c>
      <c r="B101" s="29">
        <v>6</v>
      </c>
      <c r="C101" s="86" t="s">
        <v>452</v>
      </c>
      <c r="D101" s="60" t="s">
        <v>126</v>
      </c>
      <c r="E101" s="60" t="s">
        <v>391</v>
      </c>
      <c r="F101" s="60" t="s">
        <v>353</v>
      </c>
      <c r="G101" s="60" t="s">
        <v>189</v>
      </c>
      <c r="H101" s="27">
        <v>8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3</v>
      </c>
      <c r="O101" s="27" t="s">
        <v>30</v>
      </c>
      <c r="P101" s="27" t="s">
        <v>44</v>
      </c>
      <c r="Q101" s="27" t="s">
        <v>110</v>
      </c>
      <c r="R101" s="27" t="s">
        <v>260</v>
      </c>
      <c r="S101" s="31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</row>
    <row r="102" spans="1:132" s="8" customFormat="1" ht="24" x14ac:dyDescent="0.25">
      <c r="A102" s="122" t="s">
        <v>481</v>
      </c>
      <c r="B102" s="29">
        <v>6</v>
      </c>
      <c r="C102" s="86" t="s">
        <v>453</v>
      </c>
      <c r="D102" s="60" t="s">
        <v>393</v>
      </c>
      <c r="E102" s="60" t="s">
        <v>394</v>
      </c>
      <c r="F102" s="60" t="s">
        <v>353</v>
      </c>
      <c r="G102" s="60" t="s">
        <v>189</v>
      </c>
      <c r="H102" s="27">
        <v>8</v>
      </c>
      <c r="I102" s="27">
        <v>4</v>
      </c>
      <c r="J102" s="27">
        <v>0</v>
      </c>
      <c r="K102" s="27">
        <v>0</v>
      </c>
      <c r="L102" s="27">
        <v>0</v>
      </c>
      <c r="M102" s="27">
        <v>0</v>
      </c>
      <c r="N102" s="27">
        <v>3</v>
      </c>
      <c r="O102" s="27" t="s">
        <v>30</v>
      </c>
      <c r="P102" s="27" t="s">
        <v>44</v>
      </c>
      <c r="Q102" s="27" t="s">
        <v>110</v>
      </c>
      <c r="R102" s="27" t="s">
        <v>260</v>
      </c>
      <c r="S102" s="31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</row>
    <row r="103" spans="1:132" s="8" customFormat="1" ht="24" x14ac:dyDescent="0.25">
      <c r="A103" s="122" t="s">
        <v>481</v>
      </c>
      <c r="B103" s="29">
        <v>6</v>
      </c>
      <c r="C103" s="86" t="s">
        <v>469</v>
      </c>
      <c r="D103" s="60" t="s">
        <v>396</v>
      </c>
      <c r="E103" s="60" t="s">
        <v>397</v>
      </c>
      <c r="F103" s="60" t="s">
        <v>249</v>
      </c>
      <c r="G103" s="60" t="s">
        <v>202</v>
      </c>
      <c r="H103" s="27">
        <v>8</v>
      </c>
      <c r="I103" s="27">
        <v>8</v>
      </c>
      <c r="J103" s="27">
        <v>0</v>
      </c>
      <c r="K103" s="27">
        <v>0</v>
      </c>
      <c r="L103" s="27">
        <v>0</v>
      </c>
      <c r="M103" s="27">
        <v>0</v>
      </c>
      <c r="N103" s="27">
        <v>4</v>
      </c>
      <c r="O103" s="27" t="s">
        <v>513</v>
      </c>
      <c r="P103" s="27" t="s">
        <v>44</v>
      </c>
      <c r="Q103" s="27" t="s">
        <v>110</v>
      </c>
      <c r="R103" s="86" t="s">
        <v>260</v>
      </c>
      <c r="S103" s="86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</row>
    <row r="104" spans="1:132" s="8" customFormat="1" ht="24" x14ac:dyDescent="0.25">
      <c r="A104" s="122" t="s">
        <v>481</v>
      </c>
      <c r="B104" s="29">
        <v>6</v>
      </c>
      <c r="C104" s="86" t="s">
        <v>473</v>
      </c>
      <c r="D104" s="60" t="s">
        <v>97</v>
      </c>
      <c r="E104" s="60" t="s">
        <v>151</v>
      </c>
      <c r="F104" s="60" t="s">
        <v>330</v>
      </c>
      <c r="G104" s="60" t="s">
        <v>144</v>
      </c>
      <c r="H104" s="27">
        <v>8</v>
      </c>
      <c r="I104" s="27">
        <v>8</v>
      </c>
      <c r="J104" s="27">
        <v>0</v>
      </c>
      <c r="K104" s="27">
        <v>0</v>
      </c>
      <c r="L104" s="27">
        <v>0</v>
      </c>
      <c r="M104" s="27">
        <v>0</v>
      </c>
      <c r="N104" s="27">
        <v>4</v>
      </c>
      <c r="O104" s="27" t="s">
        <v>513</v>
      </c>
      <c r="P104" s="27" t="s">
        <v>44</v>
      </c>
      <c r="Q104" s="27" t="s">
        <v>110</v>
      </c>
      <c r="R104" s="86" t="s">
        <v>260</v>
      </c>
      <c r="S104" s="86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</row>
    <row r="105" spans="1:132" s="82" customFormat="1" x14ac:dyDescent="0.25">
      <c r="A105" s="136" t="s">
        <v>34</v>
      </c>
      <c r="B105" s="137"/>
      <c r="C105" s="137"/>
      <c r="D105" s="137"/>
      <c r="E105" s="137"/>
      <c r="F105" s="137"/>
      <c r="G105" s="138"/>
      <c r="H105" s="33">
        <f>SUM(H99:H104)</f>
        <v>48</v>
      </c>
      <c r="I105" s="33">
        <f t="shared" ref="I105:N105" si="11">SUM(I99:I104)</f>
        <v>28</v>
      </c>
      <c r="J105" s="33">
        <f t="shared" si="11"/>
        <v>0</v>
      </c>
      <c r="K105" s="33">
        <f t="shared" si="11"/>
        <v>0</v>
      </c>
      <c r="L105" s="33">
        <f t="shared" si="11"/>
        <v>0</v>
      </c>
      <c r="M105" s="33">
        <f t="shared" si="11"/>
        <v>0</v>
      </c>
      <c r="N105" s="33">
        <f t="shared" si="11"/>
        <v>20</v>
      </c>
      <c r="O105" s="33"/>
      <c r="P105" s="33"/>
      <c r="Q105" s="33"/>
      <c r="R105" s="87"/>
      <c r="S105" s="33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</row>
    <row r="106" spans="1:132" x14ac:dyDescent="0.2">
      <c r="A106" s="56" t="str">
        <f>Nappali!A120</f>
        <v>A mobilitási ablak lazán definiált:</v>
      </c>
    </row>
    <row r="107" spans="1:132" x14ac:dyDescent="0.2">
      <c r="A107" s="56" t="str">
        <f>Nappali!A121</f>
        <v>4 kredit értékben gazdasági ill. humánismereti tantárgy(ak)</v>
      </c>
    </row>
    <row r="108" spans="1:132" x14ac:dyDescent="0.2">
      <c r="A108" s="56" t="str">
        <f>Nappali!A122</f>
        <v>6 kredit értékben "C" típusú szabadon választott tantárgy(ak)</v>
      </c>
    </row>
    <row r="109" spans="1:132" x14ac:dyDescent="0.2">
      <c r="A109" s="56" t="str">
        <f>Nappali!A123</f>
        <v>6 kredit értékben Szakmai "B" típusú tantárgy(ak)</v>
      </c>
    </row>
    <row r="110" spans="1:132" x14ac:dyDescent="0.2">
      <c r="A110" s="56" t="str">
        <f>Nappali!A124</f>
        <v>A kredittel kiváltható konkrét tárgyakat az igénylő választhatja ki.</v>
      </c>
    </row>
  </sheetData>
  <sheetProtection algorithmName="SHA-512" hashValue="oCTB8FR6zEHvFMf1+noTSfBHX9VwctGW+98X9oYUOsZ8HWcotI+YoOaxkYuw4gWpguOG/prFDBswZL2diZNdVw==" saltValue="W8g+qIhf/e0B7iKJv5V51g==" spinCount="100000" sheet="1" objects="1" scenarios="1" selectLockedCells="1" selectUnlockedCells="1"/>
  <sortState xmlns:xlrd2="http://schemas.microsoft.com/office/spreadsheetml/2017/richdata2" ref="A91:EB94">
    <sortCondition ref="D91:D94"/>
  </sortState>
  <mergeCells count="24">
    <mergeCell ref="A98:S98"/>
    <mergeCell ref="A105:G105"/>
    <mergeCell ref="A85:G85"/>
    <mergeCell ref="A87:S87"/>
    <mergeCell ref="A88:S88"/>
    <mergeCell ref="A95:G95"/>
    <mergeCell ref="A97:S97"/>
    <mergeCell ref="A75:G75"/>
    <mergeCell ref="A77:S77"/>
    <mergeCell ref="A78:S78"/>
    <mergeCell ref="A50:G50"/>
    <mergeCell ref="A57:G57"/>
    <mergeCell ref="A60:G60"/>
    <mergeCell ref="A66:S66"/>
    <mergeCell ref="A67:S67"/>
    <mergeCell ref="A61:G61"/>
    <mergeCell ref="A68:S68"/>
    <mergeCell ref="I2:J2"/>
    <mergeCell ref="A41:G41"/>
    <mergeCell ref="A16:G16"/>
    <mergeCell ref="A25:G25"/>
    <mergeCell ref="A33:G33"/>
    <mergeCell ref="H6:M6"/>
    <mergeCell ref="H5:M5"/>
  </mergeCells>
  <conditionalFormatting sqref="O74:P74">
    <cfRule type="duplicateValues" dxfId="1" priority="2"/>
  </conditionalFormatting>
  <conditionalFormatting sqref="O56:P5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59275-1A13-440C-BECB-EC8D5469C210}">
  <dimension ref="A1:F34"/>
  <sheetViews>
    <sheetView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109.140625" style="134" customWidth="1"/>
    <col min="2" max="2" width="24.7109375" style="134" customWidth="1"/>
    <col min="3" max="16384" width="9.140625" style="127"/>
  </cols>
  <sheetData>
    <row r="1" spans="1:6" ht="12.75" x14ac:dyDescent="0.2">
      <c r="A1" s="124" t="s">
        <v>60</v>
      </c>
      <c r="B1" s="125" t="s">
        <v>61</v>
      </c>
      <c r="C1" s="126"/>
      <c r="D1" s="126"/>
      <c r="E1" s="126"/>
      <c r="F1" s="126"/>
    </row>
    <row r="2" spans="1:6" ht="12.75" x14ac:dyDescent="0.2">
      <c r="A2" s="128" t="s">
        <v>491</v>
      </c>
      <c r="B2" s="129" t="s">
        <v>48</v>
      </c>
      <c r="C2" s="126"/>
      <c r="D2" s="126"/>
      <c r="E2" s="126"/>
      <c r="F2" s="126"/>
    </row>
    <row r="3" spans="1:6" ht="12.75" x14ac:dyDescent="0.2">
      <c r="A3" s="128"/>
      <c r="B3" s="129"/>
      <c r="C3" s="126"/>
      <c r="D3" s="126"/>
      <c r="E3" s="126"/>
      <c r="F3" s="126"/>
    </row>
    <row r="4" spans="1:6" ht="12.75" x14ac:dyDescent="0.2">
      <c r="A4" s="124" t="s">
        <v>62</v>
      </c>
      <c r="B4" s="130"/>
      <c r="C4" s="126"/>
      <c r="D4" s="126"/>
      <c r="E4" s="126"/>
      <c r="F4" s="126"/>
    </row>
    <row r="5" spans="1:6" ht="12.75" x14ac:dyDescent="0.2">
      <c r="A5" s="128" t="s">
        <v>492</v>
      </c>
      <c r="B5" s="129" t="s">
        <v>49</v>
      </c>
      <c r="C5" s="126"/>
      <c r="D5" s="126"/>
      <c r="E5" s="126"/>
      <c r="F5" s="126"/>
    </row>
    <row r="6" spans="1:6" ht="12.75" x14ac:dyDescent="0.2">
      <c r="A6" s="128" t="s">
        <v>493</v>
      </c>
      <c r="B6" s="129" t="s">
        <v>50</v>
      </c>
      <c r="C6" s="126"/>
      <c r="D6" s="126"/>
      <c r="E6" s="126"/>
      <c r="F6" s="126"/>
    </row>
    <row r="7" spans="1:6" ht="12.75" x14ac:dyDescent="0.2">
      <c r="A7" s="128" t="s">
        <v>494</v>
      </c>
      <c r="B7" s="129" t="s">
        <v>63</v>
      </c>
      <c r="C7" s="126"/>
      <c r="D7" s="126"/>
      <c r="E7" s="126"/>
      <c r="F7" s="126"/>
    </row>
    <row r="8" spans="1:6" ht="12.75" x14ac:dyDescent="0.2">
      <c r="A8" s="131" t="s">
        <v>495</v>
      </c>
      <c r="B8" s="129" t="s">
        <v>64</v>
      </c>
      <c r="C8" s="132"/>
      <c r="D8" s="126"/>
      <c r="E8" s="126"/>
      <c r="F8" s="126"/>
    </row>
    <row r="9" spans="1:6" ht="12.75" x14ac:dyDescent="0.2">
      <c r="A9" s="131" t="s">
        <v>496</v>
      </c>
      <c r="B9" s="129" t="s">
        <v>51</v>
      </c>
      <c r="C9" s="126"/>
      <c r="D9" s="126"/>
      <c r="E9" s="126"/>
      <c r="F9" s="126"/>
    </row>
    <row r="10" spans="1:6" ht="12.75" x14ac:dyDescent="0.2">
      <c r="A10" s="131" t="s">
        <v>65</v>
      </c>
      <c r="B10" s="129" t="s">
        <v>66</v>
      </c>
      <c r="C10" s="126"/>
      <c r="D10" s="126"/>
      <c r="E10" s="126"/>
      <c r="F10" s="126"/>
    </row>
    <row r="11" spans="1:6" ht="12.75" x14ac:dyDescent="0.2">
      <c r="A11" s="128"/>
      <c r="B11" s="129"/>
      <c r="C11" s="126"/>
      <c r="D11" s="126"/>
      <c r="E11" s="126"/>
      <c r="F11" s="126"/>
    </row>
    <row r="12" spans="1:6" ht="12.75" x14ac:dyDescent="0.2">
      <c r="A12" s="128" t="s">
        <v>67</v>
      </c>
      <c r="B12" s="129"/>
      <c r="C12" s="126"/>
      <c r="D12" s="126"/>
      <c r="E12" s="126"/>
      <c r="F12" s="126"/>
    </row>
    <row r="13" spans="1:6" ht="12.75" x14ac:dyDescent="0.2">
      <c r="A13" s="128"/>
      <c r="B13" s="129"/>
      <c r="C13" s="126"/>
      <c r="D13" s="126"/>
      <c r="E13" s="126"/>
      <c r="F13" s="126"/>
    </row>
    <row r="14" spans="1:6" ht="12.75" x14ac:dyDescent="0.2">
      <c r="A14" s="124" t="s">
        <v>68</v>
      </c>
      <c r="B14" s="130"/>
      <c r="C14" s="126"/>
      <c r="D14" s="126"/>
      <c r="E14" s="126"/>
      <c r="F14" s="126"/>
    </row>
    <row r="15" spans="1:6" ht="12.75" x14ac:dyDescent="0.2">
      <c r="A15" s="128" t="s">
        <v>497</v>
      </c>
      <c r="B15" s="129"/>
      <c r="C15" s="126"/>
      <c r="D15" s="126"/>
      <c r="E15" s="126"/>
      <c r="F15" s="126"/>
    </row>
    <row r="16" spans="1:6" ht="12.75" x14ac:dyDescent="0.2">
      <c r="A16" s="133" t="s">
        <v>498</v>
      </c>
      <c r="B16" s="129" t="s">
        <v>69</v>
      </c>
      <c r="C16" s="126"/>
      <c r="D16" s="126"/>
      <c r="E16" s="126"/>
      <c r="F16" s="126"/>
    </row>
    <row r="17" spans="1:6" ht="12.75" x14ac:dyDescent="0.2">
      <c r="A17" s="133" t="s">
        <v>499</v>
      </c>
      <c r="B17" s="129" t="s">
        <v>70</v>
      </c>
      <c r="C17" s="126"/>
      <c r="D17" s="126"/>
      <c r="E17" s="126"/>
      <c r="F17" s="126"/>
    </row>
    <row r="18" spans="1:6" ht="12.75" x14ac:dyDescent="0.2">
      <c r="A18" s="131" t="s">
        <v>500</v>
      </c>
      <c r="B18" s="129" t="s">
        <v>71</v>
      </c>
      <c r="C18" s="132"/>
      <c r="D18" s="126"/>
      <c r="E18" s="126"/>
      <c r="F18" s="126"/>
    </row>
    <row r="19" spans="1:6" ht="12.75" x14ac:dyDescent="0.2">
      <c r="A19" s="133" t="s">
        <v>501</v>
      </c>
      <c r="B19" s="129" t="s">
        <v>72</v>
      </c>
      <c r="C19" s="132"/>
      <c r="D19" s="126"/>
      <c r="E19" s="126"/>
      <c r="F19" s="126"/>
    </row>
    <row r="20" spans="1:6" ht="12.75" x14ac:dyDescent="0.2">
      <c r="A20" s="133" t="s">
        <v>502</v>
      </c>
      <c r="B20" s="129" t="s">
        <v>73</v>
      </c>
      <c r="C20" s="126"/>
      <c r="D20" s="126"/>
      <c r="E20" s="126"/>
      <c r="F20" s="126"/>
    </row>
    <row r="21" spans="1:6" ht="12.75" x14ac:dyDescent="0.2">
      <c r="A21" s="131" t="s">
        <v>503</v>
      </c>
      <c r="B21" s="129" t="s">
        <v>74</v>
      </c>
      <c r="C21" s="132"/>
      <c r="D21" s="126"/>
      <c r="E21" s="126"/>
      <c r="F21" s="126"/>
    </row>
    <row r="22" spans="1:6" ht="12.75" x14ac:dyDescent="0.2">
      <c r="A22" s="133" t="s">
        <v>504</v>
      </c>
      <c r="B22" s="129" t="s">
        <v>75</v>
      </c>
      <c r="C22" s="132"/>
      <c r="D22" s="126"/>
      <c r="E22" s="126"/>
      <c r="F22" s="126"/>
    </row>
    <row r="23" spans="1:6" ht="12.75" x14ac:dyDescent="0.2">
      <c r="A23" s="133" t="s">
        <v>505</v>
      </c>
      <c r="B23" s="129" t="s">
        <v>76</v>
      </c>
      <c r="C23" s="126"/>
      <c r="D23" s="126"/>
      <c r="E23" s="126"/>
      <c r="F23" s="126"/>
    </row>
    <row r="24" spans="1:6" ht="12.75" x14ac:dyDescent="0.2">
      <c r="A24" s="133" t="s">
        <v>506</v>
      </c>
      <c r="B24" s="129" t="s">
        <v>77</v>
      </c>
      <c r="C24" s="126"/>
      <c r="D24" s="126"/>
      <c r="E24" s="126"/>
      <c r="F24" s="126"/>
    </row>
    <row r="25" spans="1:6" ht="12.75" x14ac:dyDescent="0.2">
      <c r="A25" s="128"/>
      <c r="B25" s="129"/>
      <c r="C25" s="126"/>
      <c r="D25" s="126"/>
      <c r="E25" s="126"/>
      <c r="F25" s="126"/>
    </row>
    <row r="26" spans="1:6" ht="12.75" x14ac:dyDescent="0.2">
      <c r="A26" s="124" t="s">
        <v>78</v>
      </c>
      <c r="B26" s="125"/>
      <c r="C26" s="126"/>
      <c r="D26" s="126"/>
      <c r="E26" s="126"/>
      <c r="F26" s="126"/>
    </row>
    <row r="27" spans="1:6" ht="12.75" x14ac:dyDescent="0.2">
      <c r="A27" s="128" t="s">
        <v>507</v>
      </c>
      <c r="B27" s="129"/>
      <c r="C27" s="126"/>
      <c r="D27" s="126"/>
      <c r="E27" s="126"/>
      <c r="F27" s="126"/>
    </row>
    <row r="28" spans="1:6" ht="12.75" x14ac:dyDescent="0.2">
      <c r="A28" s="133" t="s">
        <v>508</v>
      </c>
      <c r="B28" s="129" t="s">
        <v>53</v>
      </c>
      <c r="C28" s="126"/>
      <c r="D28" s="126"/>
      <c r="E28" s="126"/>
      <c r="F28" s="126"/>
    </row>
    <row r="29" spans="1:6" ht="12.75" x14ac:dyDescent="0.2">
      <c r="A29" s="131" t="s">
        <v>509</v>
      </c>
      <c r="B29" s="129" t="s">
        <v>55</v>
      </c>
      <c r="C29" s="126"/>
      <c r="D29" s="126"/>
      <c r="E29" s="126"/>
      <c r="F29" s="126"/>
    </row>
    <row r="30" spans="1:6" ht="25.5" x14ac:dyDescent="0.2">
      <c r="A30" s="131" t="s">
        <v>510</v>
      </c>
      <c r="B30" s="129" t="s">
        <v>79</v>
      </c>
      <c r="C30" s="126"/>
      <c r="D30" s="126"/>
      <c r="E30" s="126"/>
      <c r="F30" s="126"/>
    </row>
    <row r="31" spans="1:6" ht="25.5" x14ac:dyDescent="0.2">
      <c r="A31" s="131" t="s">
        <v>511</v>
      </c>
      <c r="B31" s="129" t="s">
        <v>54</v>
      </c>
      <c r="C31" s="126"/>
      <c r="D31" s="126"/>
      <c r="E31" s="126"/>
      <c r="F31" s="126"/>
    </row>
    <row r="32" spans="1:6" ht="12.75" x14ac:dyDescent="0.2">
      <c r="A32" s="128"/>
      <c r="B32" s="129"/>
      <c r="C32" s="126"/>
      <c r="D32" s="126"/>
      <c r="E32" s="126"/>
      <c r="F32" s="126"/>
    </row>
    <row r="33" spans="1:6" ht="12.75" x14ac:dyDescent="0.2">
      <c r="A33" s="131" t="s">
        <v>512</v>
      </c>
      <c r="B33" s="129" t="s">
        <v>52</v>
      </c>
      <c r="C33" s="126"/>
      <c r="D33" s="126"/>
      <c r="E33" s="126"/>
      <c r="F33" s="126"/>
    </row>
    <row r="34" spans="1:6" ht="12.75" x14ac:dyDescent="0.2">
      <c r="A34" s="128"/>
      <c r="B34" s="128"/>
      <c r="C34" s="126"/>
      <c r="D34" s="126"/>
      <c r="E34" s="126"/>
      <c r="F34" s="126"/>
    </row>
  </sheetData>
  <pageMargins left="0.7" right="0.7" top="0.75" bottom="0.75" header="0.3" footer="0.3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06ACC3C6941734B8B13E2B0C1CE65ED" ma:contentTypeVersion="2" ma:contentTypeDescription="Új dokumentum létrehozása." ma:contentTypeScope="" ma:versionID="7ea60ba2999307b7b14803a59788fdb4">
  <xsd:schema xmlns:xsd="http://www.w3.org/2001/XMLSchema" xmlns:xs="http://www.w3.org/2001/XMLSchema" xmlns:p="http://schemas.microsoft.com/office/2006/metadata/properties" xmlns:ns2="30a96657-2d72-4d2c-a92d-7178da479071" targetNamespace="http://schemas.microsoft.com/office/2006/metadata/properties" ma:root="true" ma:fieldsID="ea353661b324b2decbc46903c0c1b828" ns2:_="">
    <xsd:import namespace="30a96657-2d72-4d2c-a92d-7178da4790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96657-2d72-4d2c-a92d-7178da4790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6B1714-0D86-4709-B495-3625F0664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a96657-2d72-4d2c-a92d-7178da4790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92C5B9-A933-465F-836D-E884670ED0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265C36-3D87-4E99-B1E4-31A7C474B905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0a96657-2d72-4d2c-a92d-7178da47907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Szalai Ferenc</cp:lastModifiedBy>
  <cp:revision/>
  <dcterms:created xsi:type="dcterms:W3CDTF">2017-08-27T22:25:18Z</dcterms:created>
  <dcterms:modified xsi:type="dcterms:W3CDTF">2021-08-27T19:41:31Z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0x010100106ACC3C6941734B8B13E2B0C1CE65ED</vt:lpwstr>
  </property>
</Properties>
</file>