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1ADCEEF7-5D18-43A7-9D20-E7A911FBE135}" xr6:coauthVersionLast="47" xr6:coauthVersionMax="47" xr10:uidLastSave="{00000000-0000-0000-0000-000000000000}"/>
  <bookViews>
    <workbookView xWindow="-120" yWindow="-120" windowWidth="20730" windowHeight="11310" activeTab="2" xr2:uid="{00000000-000D-0000-FFFF-FFFF00000000}"/>
  </bookViews>
  <sheets>
    <sheet name="Nappali" sheetId="4" r:id="rId1"/>
    <sheet name="Nappali angol" sheetId="9" r:id="rId2"/>
    <sheet name="Levelező" sheetId="5" r:id="rId3"/>
    <sheet name="Rövidítések" sheetId="10" r:id="rId4"/>
  </sheets>
  <definedNames>
    <definedName name="_xlnm.Print_Titles" localSheetId="2">Levelező!$5:$7</definedName>
    <definedName name="_xlnm.Print_Titles" localSheetId="0">Nappali!$5:$7</definedName>
    <definedName name="_xlnm.Print_Titles" localSheetId="1">'Nappali angol'!$5:$7</definedName>
    <definedName name="_xlnm.Print_Area" localSheetId="2">Levelező!$A$1:$S$121</definedName>
    <definedName name="_xlnm.Print_Area" localSheetId="0">Nappali!$A$1:$V$128</definedName>
    <definedName name="_xlnm.Print_Area" localSheetId="1">'Nappali angol'!$A$1:$V$116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1" i="9" l="1"/>
  <c r="P111" i="9"/>
  <c r="O111" i="9"/>
  <c r="N111" i="9"/>
  <c r="M111" i="9"/>
  <c r="L111" i="9"/>
  <c r="K111" i="9"/>
  <c r="J111" i="9"/>
  <c r="I111" i="9"/>
  <c r="H111" i="9"/>
  <c r="Q100" i="9"/>
  <c r="P100" i="9"/>
  <c r="O100" i="9"/>
  <c r="N100" i="9"/>
  <c r="M100" i="9"/>
  <c r="L100" i="9"/>
  <c r="K100" i="9"/>
  <c r="J100" i="9"/>
  <c r="I100" i="9"/>
  <c r="H100" i="9"/>
  <c r="Q89" i="9"/>
  <c r="P89" i="9"/>
  <c r="O89" i="9"/>
  <c r="N89" i="9"/>
  <c r="M89" i="9"/>
  <c r="L89" i="9"/>
  <c r="K89" i="9"/>
  <c r="J89" i="9"/>
  <c r="I89" i="9"/>
  <c r="H89" i="9"/>
  <c r="Q78" i="9"/>
  <c r="P78" i="9"/>
  <c r="O78" i="9"/>
  <c r="N78" i="9"/>
  <c r="M78" i="9"/>
  <c r="L78" i="9"/>
  <c r="K78" i="9"/>
  <c r="J78" i="9"/>
  <c r="I78" i="9"/>
  <c r="H78" i="9"/>
  <c r="Q63" i="9"/>
  <c r="P63" i="9"/>
  <c r="O63" i="9"/>
  <c r="N63" i="9"/>
  <c r="L63" i="9"/>
  <c r="K63" i="9"/>
  <c r="J63" i="9"/>
  <c r="I63" i="9"/>
  <c r="H63" i="9"/>
  <c r="M62" i="9"/>
  <c r="M61" i="9"/>
  <c r="M60" i="9"/>
  <c r="Q58" i="9"/>
  <c r="P58" i="9"/>
  <c r="O58" i="9"/>
  <c r="N58" i="9"/>
  <c r="M58" i="9"/>
  <c r="L58" i="9"/>
  <c r="K58" i="9"/>
  <c r="J58" i="9"/>
  <c r="I58" i="9"/>
  <c r="H58" i="9"/>
  <c r="Q49" i="9"/>
  <c r="P49" i="9"/>
  <c r="O49" i="9"/>
  <c r="N49" i="9"/>
  <c r="M49" i="9"/>
  <c r="L49" i="9"/>
  <c r="K49" i="9"/>
  <c r="J49" i="9"/>
  <c r="I49" i="9"/>
  <c r="H49" i="9"/>
  <c r="Q42" i="9"/>
  <c r="P42" i="9"/>
  <c r="O42" i="9"/>
  <c r="N42" i="9"/>
  <c r="M42" i="9"/>
  <c r="L42" i="9"/>
  <c r="K42" i="9"/>
  <c r="J42" i="9"/>
  <c r="I42" i="9"/>
  <c r="H42" i="9"/>
  <c r="Q35" i="9"/>
  <c r="P35" i="9"/>
  <c r="O35" i="9"/>
  <c r="N35" i="9"/>
  <c r="M35" i="9"/>
  <c r="L35" i="9"/>
  <c r="K35" i="9"/>
  <c r="J35" i="9"/>
  <c r="I35" i="9"/>
  <c r="H35" i="9"/>
  <c r="Q27" i="9"/>
  <c r="P27" i="9"/>
  <c r="O27" i="9"/>
  <c r="N27" i="9"/>
  <c r="M27" i="9"/>
  <c r="L27" i="9"/>
  <c r="K27" i="9"/>
  <c r="J27" i="9"/>
  <c r="I27" i="9"/>
  <c r="H27" i="9"/>
  <c r="Q17" i="9"/>
  <c r="Q64" i="9" s="1"/>
  <c r="P17" i="9"/>
  <c r="O17" i="9"/>
  <c r="N17" i="9"/>
  <c r="N64" i="9" s="1"/>
  <c r="M17" i="9"/>
  <c r="L17" i="9"/>
  <c r="K17" i="9"/>
  <c r="J17" i="9"/>
  <c r="I17" i="9"/>
  <c r="I64" i="9" s="1"/>
  <c r="H17" i="9"/>
  <c r="K64" i="9" l="1"/>
  <c r="O64" i="9"/>
  <c r="H64" i="9"/>
  <c r="L64" i="9"/>
  <c r="P64" i="9"/>
  <c r="J64" i="9"/>
  <c r="M63" i="9"/>
  <c r="M64" i="9" s="1"/>
  <c r="I123" i="4"/>
  <c r="J123" i="4"/>
  <c r="K123" i="4"/>
  <c r="L123" i="4"/>
  <c r="M123" i="4"/>
  <c r="N123" i="4"/>
  <c r="O123" i="4"/>
  <c r="P123" i="4"/>
  <c r="Q123" i="4"/>
  <c r="H123" i="4"/>
  <c r="I112" i="4"/>
  <c r="J112" i="4"/>
  <c r="K112" i="4"/>
  <c r="L112" i="4"/>
  <c r="M112" i="4"/>
  <c r="N112" i="4"/>
  <c r="O112" i="4"/>
  <c r="P112" i="4"/>
  <c r="Q112" i="4"/>
  <c r="H112" i="4"/>
  <c r="I101" i="4"/>
  <c r="J101" i="4"/>
  <c r="K101" i="4"/>
  <c r="L101" i="4"/>
  <c r="M101" i="4"/>
  <c r="N101" i="4"/>
  <c r="O101" i="4"/>
  <c r="P101" i="4"/>
  <c r="Q101" i="4"/>
  <c r="H101" i="4"/>
  <c r="I90" i="4"/>
  <c r="J90" i="4"/>
  <c r="K90" i="4"/>
  <c r="L90" i="4"/>
  <c r="M90" i="4"/>
  <c r="N90" i="4"/>
  <c r="O90" i="4"/>
  <c r="P90" i="4"/>
  <c r="Q90" i="4"/>
  <c r="H90" i="4"/>
  <c r="I75" i="4"/>
  <c r="J75" i="4"/>
  <c r="K75" i="4"/>
  <c r="L75" i="4"/>
  <c r="N75" i="4"/>
  <c r="O75" i="4"/>
  <c r="P75" i="4"/>
  <c r="Q75" i="4"/>
  <c r="H75" i="4"/>
  <c r="I70" i="4"/>
  <c r="J70" i="4"/>
  <c r="N70" i="4"/>
  <c r="O70" i="4"/>
  <c r="P70" i="4"/>
  <c r="Q70" i="4"/>
  <c r="H70" i="4"/>
  <c r="I61" i="4"/>
  <c r="J61" i="4"/>
  <c r="K61" i="4"/>
  <c r="L61" i="4"/>
  <c r="M61" i="4"/>
  <c r="N61" i="4"/>
  <c r="O61" i="4"/>
  <c r="P61" i="4"/>
  <c r="Q61" i="4"/>
  <c r="H61" i="4"/>
  <c r="I54" i="4"/>
  <c r="J54" i="4"/>
  <c r="N54" i="4"/>
  <c r="O54" i="4"/>
  <c r="P54" i="4"/>
  <c r="Q54" i="4"/>
  <c r="H54" i="4"/>
  <c r="I44" i="4"/>
  <c r="J44" i="4"/>
  <c r="K44" i="4"/>
  <c r="L44" i="4"/>
  <c r="M44" i="4"/>
  <c r="N44" i="4"/>
  <c r="O44" i="4"/>
  <c r="P44" i="4"/>
  <c r="Q44" i="4"/>
  <c r="H44" i="4"/>
  <c r="I33" i="4"/>
  <c r="J33" i="4"/>
  <c r="N33" i="4"/>
  <c r="O33" i="4"/>
  <c r="P33" i="4"/>
  <c r="Q33" i="4"/>
  <c r="H33" i="4"/>
  <c r="I20" i="4"/>
  <c r="J20" i="4"/>
  <c r="K20" i="4"/>
  <c r="L20" i="4"/>
  <c r="M20" i="4"/>
  <c r="N20" i="4"/>
  <c r="O20" i="4"/>
  <c r="P20" i="4"/>
  <c r="Q20" i="4"/>
  <c r="H20" i="4"/>
  <c r="H76" i="4" l="1"/>
  <c r="N76" i="4"/>
  <c r="O76" i="4"/>
  <c r="J76" i="4"/>
  <c r="P76" i="4"/>
  <c r="Q76" i="4"/>
  <c r="I76" i="4"/>
  <c r="I67" i="5"/>
  <c r="J67" i="5"/>
  <c r="K67" i="5"/>
  <c r="L67" i="5"/>
  <c r="M67" i="5"/>
  <c r="N67" i="5"/>
  <c r="H67" i="5"/>
  <c r="I82" i="5"/>
  <c r="J82" i="5"/>
  <c r="K82" i="5"/>
  <c r="L82" i="5"/>
  <c r="M82" i="5"/>
  <c r="N82" i="5"/>
  <c r="H82" i="5"/>
  <c r="I93" i="5"/>
  <c r="J93" i="5"/>
  <c r="K93" i="5"/>
  <c r="L93" i="5"/>
  <c r="M93" i="5"/>
  <c r="N93" i="5"/>
  <c r="H93" i="5"/>
  <c r="I104" i="5"/>
  <c r="J104" i="5"/>
  <c r="K104" i="5"/>
  <c r="L104" i="5"/>
  <c r="M104" i="5"/>
  <c r="N104" i="5"/>
  <c r="H104" i="5"/>
  <c r="I115" i="5"/>
  <c r="J115" i="5"/>
  <c r="K115" i="5"/>
  <c r="L115" i="5"/>
  <c r="M115" i="5"/>
  <c r="N115" i="5"/>
  <c r="H115" i="5"/>
  <c r="I53" i="5"/>
  <c r="J53" i="5"/>
  <c r="K53" i="5"/>
  <c r="L53" i="5"/>
  <c r="M53" i="5"/>
  <c r="N53" i="5"/>
  <c r="H53" i="5"/>
  <c r="I36" i="5"/>
  <c r="J36" i="5"/>
  <c r="K36" i="5"/>
  <c r="L36" i="5"/>
  <c r="M36" i="5"/>
  <c r="N36" i="5"/>
  <c r="H36" i="5"/>
  <c r="I46" i="5"/>
  <c r="J46" i="5"/>
  <c r="K46" i="5"/>
  <c r="L46" i="5"/>
  <c r="M46" i="5"/>
  <c r="N46" i="5"/>
  <c r="H46" i="5"/>
  <c r="I25" i="5"/>
  <c r="J25" i="5"/>
  <c r="K25" i="5"/>
  <c r="L25" i="5"/>
  <c r="M25" i="5"/>
  <c r="N25" i="5"/>
  <c r="H25" i="5"/>
  <c r="I16" i="5"/>
  <c r="J16" i="5"/>
  <c r="K16" i="5"/>
  <c r="L16" i="5"/>
  <c r="M16" i="5"/>
  <c r="N16" i="5"/>
  <c r="H16" i="5"/>
  <c r="A118" i="5" l="1"/>
  <c r="A119" i="5"/>
  <c r="A120" i="5"/>
  <c r="A121" i="5"/>
  <c r="A122" i="5"/>
  <c r="A117" i="5"/>
  <c r="K53" i="4" l="1"/>
  <c r="K54" i="4" s="1"/>
  <c r="L53" i="4"/>
  <c r="L54" i="4" s="1"/>
  <c r="M53" i="4"/>
  <c r="M54" i="4" s="1"/>
  <c r="M32" i="4" l="1"/>
  <c r="M33" i="4" s="1"/>
  <c r="M66" i="4"/>
  <c r="M70" i="4" s="1"/>
  <c r="L66" i="4" l="1"/>
  <c r="L70" i="4" s="1"/>
  <c r="L32" i="4"/>
  <c r="L33" i="4" s="1"/>
  <c r="L76" i="4" s="1"/>
  <c r="K32" i="4"/>
  <c r="K33" i="4" s="1"/>
  <c r="M73" i="4" l="1"/>
  <c r="M74" i="4"/>
  <c r="M72" i="4"/>
  <c r="A71" i="5"/>
  <c r="M75" i="4" l="1"/>
  <c r="M76" i="4" s="1"/>
  <c r="A107" i="5"/>
  <c r="A106" i="5"/>
  <c r="A96" i="5"/>
  <c r="A95" i="5"/>
  <c r="A85" i="5"/>
  <c r="A84" i="5"/>
  <c r="A73" i="5" l="1"/>
  <c r="A74" i="5"/>
  <c r="A70" i="5"/>
  <c r="A69" i="5"/>
  <c r="K66" i="4" l="1"/>
  <c r="K70" i="4" s="1"/>
  <c r="K76" i="4" s="1"/>
  <c r="N77" i="4" s="1"/>
  <c r="O77" i="4" s="1"/>
  <c r="H62" i="5" l="1"/>
  <c r="H68" i="5" s="1"/>
  <c r="M62" i="5" l="1"/>
  <c r="M68" i="5" s="1"/>
  <c r="N62" i="5"/>
  <c r="N68" i="5" s="1"/>
  <c r="I62" i="5" l="1"/>
  <c r="I68" i="5" s="1"/>
  <c r="J62" i="5"/>
  <c r="J68" i="5" s="1"/>
  <c r="K62" i="5"/>
  <c r="K68" i="5" s="1"/>
  <c r="L62" i="5"/>
  <c r="L68" i="5" s="1"/>
  <c r="M69" i="5" l="1"/>
</calcChain>
</file>

<file path=xl/sharedStrings.xml><?xml version="1.0" encoding="utf-8"?>
<sst xmlns="http://schemas.openxmlformats.org/spreadsheetml/2006/main" count="2626" uniqueCount="628">
  <si>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</si>
  <si>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</si>
  <si>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</si>
  <si>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</si>
  <si>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</si>
  <si>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</si>
  <si>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</si>
  <si>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</si>
  <si>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</si>
  <si>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</si>
  <si>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</si>
  <si>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</si>
  <si>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</si>
  <si>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</si>
  <si>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</si>
  <si>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</si>
  <si>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</si>
  <si>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</si>
  <si>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</si>
  <si>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</si>
  <si>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</si>
  <si>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</si>
  <si>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B</t>
  </si>
  <si>
    <t>ÖSSZESEN:</t>
  </si>
  <si>
    <t>Terep.gyak. nap</t>
  </si>
  <si>
    <t>SPECIALIZÁCIÓK TÁRGYAI</t>
  </si>
  <si>
    <t>Training name: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</si>
  <si>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</si>
  <si>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</si>
  <si>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</si>
  <si>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</si>
  <si>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</si>
  <si>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</si>
  <si>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</si>
  <si>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</si>
  <si>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</si>
  <si>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</si>
  <si>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</si>
  <si>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</si>
  <si>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Credit</t>
  </si>
  <si>
    <t>Requirement type</t>
  </si>
  <si>
    <t>Subject type</t>
  </si>
  <si>
    <t>Preliminary requirement</t>
  </si>
  <si>
    <t>Comment</t>
  </si>
  <si>
    <t>ALTOGETHER:</t>
  </si>
  <si>
    <t>Levelező munkarend</t>
  </si>
  <si>
    <t>Lab</t>
  </si>
  <si>
    <t>Altogether:</t>
  </si>
  <si>
    <t>Obligatory</t>
  </si>
  <si>
    <t>Optional</t>
  </si>
  <si>
    <t>Elective</t>
  </si>
  <si>
    <t>SPECIALISATIONS</t>
  </si>
  <si>
    <t>ÖSSSZESEN:</t>
  </si>
  <si>
    <t>Hatályos:</t>
  </si>
  <si>
    <t>Félév</t>
  </si>
  <si>
    <t xml:space="preserve">Leader of the Program: 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</si>
  <si>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</si>
  <si>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</si>
  <si>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</si>
  <si>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</si>
  <si>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</si>
  <si>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</si>
  <si>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</si>
  <si>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</si>
  <si>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Cons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</si>
  <si>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</si>
  <si>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</si>
  <si>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</si>
  <si>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</si>
  <si>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</si>
  <si>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</si>
  <si>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</si>
  <si>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</si>
  <si>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</si>
  <si>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</si>
  <si>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</si>
  <si>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</si>
  <si>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</si>
  <si>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</si>
  <si>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</si>
  <si>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</si>
  <si>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</si>
  <si>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</si>
  <si>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</si>
  <si>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</si>
  <si>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Field practice (hours)</t>
  </si>
  <si>
    <t>Konz. = konzultáció (csak féléves óraszám megadása lehetséges)</t>
  </si>
  <si>
    <t>Hungarian University of Agriculture and Life Sciences</t>
  </si>
  <si>
    <t>Coordinator:</t>
  </si>
  <si>
    <t>Valid:</t>
  </si>
  <si>
    <t>From academic year 2021/2022.</t>
  </si>
  <si>
    <t>Képzési helyek (campus vagy telephely):</t>
  </si>
  <si>
    <t>Training places (campus or site):</t>
  </si>
  <si>
    <t>Műszaki Intézet</t>
  </si>
  <si>
    <t>Gépészmérnök alapképzési szak (BSc) (nappali munkarend)</t>
  </si>
  <si>
    <t>Dr. Szabó István</t>
  </si>
  <si>
    <t xml:space="preserve">2021/2022. tanév öszi félévtől érvényes felmenő rendszerben </t>
  </si>
  <si>
    <t>Műszaki alapismeretek</t>
  </si>
  <si>
    <t>Dékány Kornélia Éva</t>
  </si>
  <si>
    <t>Anyagismeret</t>
  </si>
  <si>
    <t>Gépszerkesztés alapjai</t>
  </si>
  <si>
    <t>Energetika</t>
  </si>
  <si>
    <t>Gépipari folyamatok</t>
  </si>
  <si>
    <t>Számítógépes mérnöki tevékenység</t>
  </si>
  <si>
    <t>Hidraulika és pneumatika</t>
  </si>
  <si>
    <t>Fizika</t>
  </si>
  <si>
    <t>Specializáció-felelős: Dr. Kátai László</t>
  </si>
  <si>
    <t>Mérnökinformatika specializáció</t>
  </si>
  <si>
    <t>VEM technológiák</t>
  </si>
  <si>
    <t>A 6. félévben nyáron 6 hetes üzemi gyakorlati időszak 240 óra kiméretben.</t>
  </si>
  <si>
    <t>Gépészmérnök alapképzési szak (BSc) (levelező munkarend)</t>
  </si>
  <si>
    <t>A 2. félévben 2 hetes Anyag-, gép- és üzemismereti gyakorlat, 80 óra kiméretben</t>
  </si>
  <si>
    <t>Épületgépész specializáció</t>
  </si>
  <si>
    <t>Specializáció-felelős: Dr. Szabó Márta</t>
  </si>
  <si>
    <t>Gépjárműtechnika specializáció</t>
  </si>
  <si>
    <t>Specializáció-felelős: Dr. Kiss Péter</t>
  </si>
  <si>
    <t>Gépgyártó specializáció</t>
  </si>
  <si>
    <t>Specializáció-felelős: Dr. Kári-Horváth Attila</t>
  </si>
  <si>
    <t>Fűtéstechnika</t>
  </si>
  <si>
    <t>Légtechnika alapjai</t>
  </si>
  <si>
    <t>Hűtéstechnika alapjai</t>
  </si>
  <si>
    <t>Klímatechnika alapjai</t>
  </si>
  <si>
    <t>Épületgépészeti kivitelezés, üzemeltetés</t>
  </si>
  <si>
    <t>Épületgépészeti tervezés</t>
  </si>
  <si>
    <t>Dodog Zoltán</t>
  </si>
  <si>
    <t>Motor- és gépjárműtechnika</t>
  </si>
  <si>
    <t>Gépjárműelektronika és -mechatronika</t>
  </si>
  <si>
    <t>Műszaki kiszolgálás</t>
  </si>
  <si>
    <t>Gépjárművek üzemanyagai</t>
  </si>
  <si>
    <t>Mezei Tibor</t>
  </si>
  <si>
    <t>Gyártási eljárások</t>
  </si>
  <si>
    <t>Polimertechnológiák</t>
  </si>
  <si>
    <t>CAM gyakorlatok</t>
  </si>
  <si>
    <t>Gépipari mérés és minőségbiztosítás</t>
  </si>
  <si>
    <t>Készüléktervezés és szereléstechnológiák</t>
  </si>
  <si>
    <t>Institute of Technology</t>
  </si>
  <si>
    <t>nem</t>
  </si>
  <si>
    <t>Kampfl Györgyi</t>
  </si>
  <si>
    <t>Orova Lászlóné</t>
  </si>
  <si>
    <t>Daróczi Miklós</t>
  </si>
  <si>
    <t>Kiss Péter</t>
  </si>
  <si>
    <t>Víg Piroska</t>
  </si>
  <si>
    <t>Székely László</t>
  </si>
  <si>
    <t>Seres István</t>
  </si>
  <si>
    <t>Oldal István</t>
  </si>
  <si>
    <t>Szakál Zoltán</t>
  </si>
  <si>
    <t>Kurják Zoltán</t>
  </si>
  <si>
    <t>Keppler István</t>
  </si>
  <si>
    <t>Szabó István</t>
  </si>
  <si>
    <t>Kátai László</t>
  </si>
  <si>
    <t>Szabó Márta</t>
  </si>
  <si>
    <t>Kári-Horváth Attila</t>
  </si>
  <si>
    <t>Kalácska Gábor</t>
  </si>
  <si>
    <t>Földi László</t>
  </si>
  <si>
    <t>Bártfai Zoltán</t>
  </si>
  <si>
    <t>Angol nyelv 1.</t>
  </si>
  <si>
    <t>Német nyelv 1.</t>
  </si>
  <si>
    <t>Francia nyelv 1.</t>
  </si>
  <si>
    <t>Testnevelés 1.</t>
  </si>
  <si>
    <t>Informatika 1.</t>
  </si>
  <si>
    <t>Mechanika 2.</t>
  </si>
  <si>
    <t>Fizikai kémia (T); Fizikai alapok (T)</t>
  </si>
  <si>
    <t>Specializációs tárgy*</t>
  </si>
  <si>
    <t>* a Mérnökinformatikai specializáció esetében</t>
  </si>
  <si>
    <t>Gépelemek 2.</t>
  </si>
  <si>
    <t>Mechanika 1.</t>
  </si>
  <si>
    <t>Gépelemek 1.</t>
  </si>
  <si>
    <t>Matematika szigorlat</t>
  </si>
  <si>
    <t>Anyag-, gép- és üzemismereti gyakorlat</t>
  </si>
  <si>
    <t>igen</t>
  </si>
  <si>
    <t>Mechanika szigorlat</t>
  </si>
  <si>
    <t>Pataki Tamás István</t>
  </si>
  <si>
    <t>Zsidai László</t>
  </si>
  <si>
    <t>Tribológia és technológiák</t>
  </si>
  <si>
    <t>Gödöllő (SZI), Kaposvár (KAP)</t>
  </si>
  <si>
    <t>Magda Róbert</t>
  </si>
  <si>
    <t>Measurements and Quality Assurance in Machine Industry</t>
  </si>
  <si>
    <t>Fundamentals of Engineering</t>
  </si>
  <si>
    <t>FJZ562</t>
  </si>
  <si>
    <t>Thermodynamics and Fluid Mechanics</t>
  </si>
  <si>
    <t>Hő- és áramlástan</t>
  </si>
  <si>
    <t>C9DMU1</t>
  </si>
  <si>
    <t>TBFBPT</t>
  </si>
  <si>
    <t>Elektrotechnika</t>
  </si>
  <si>
    <t>Electrotechnics</t>
  </si>
  <si>
    <t>Motorok és gépjárművek</t>
  </si>
  <si>
    <t>Engines and Vehicles</t>
  </si>
  <si>
    <t>Műszaki
matematika 1. (T)</t>
  </si>
  <si>
    <t>Elektronika</t>
  </si>
  <si>
    <t>Electronics</t>
  </si>
  <si>
    <t>Elektrotechnika (T)</t>
  </si>
  <si>
    <t>Hő- és áramlástan (T)</t>
  </si>
  <si>
    <t>Engine and Vehicle Technology</t>
  </si>
  <si>
    <t>L5YZV4</t>
  </si>
  <si>
    <t>Motorok és gépjárművek (T)</t>
  </si>
  <si>
    <t>Motorok és gépjárművek (T) Elektronika (T)</t>
  </si>
  <si>
    <t>Motor és gépjárműtechnika (T)</t>
  </si>
  <si>
    <t>Villamos hajtások</t>
  </si>
  <si>
    <t>Electrical Transmissions</t>
  </si>
  <si>
    <t>Project Work</t>
  </si>
  <si>
    <t>Vehicle Fuels</t>
  </si>
  <si>
    <t>FUQMFM</t>
  </si>
  <si>
    <t>AEJMCY</t>
  </si>
  <si>
    <t>E7NGGB</t>
  </si>
  <si>
    <t>Mechanika 1. (R)</t>
  </si>
  <si>
    <t>XTPRC2</t>
  </si>
  <si>
    <t>Mechanika 2. (R)</t>
  </si>
  <si>
    <t>OPJ7I2</t>
  </si>
  <si>
    <t>Gépszerkesztés alapjai (T)</t>
  </si>
  <si>
    <t>Bessenyei Kornél</t>
  </si>
  <si>
    <t>Gépelemek 1. (R)</t>
  </si>
  <si>
    <t>Hydraulics and Pneumatics</t>
  </si>
  <si>
    <t>CMHPZB</t>
  </si>
  <si>
    <t>Fizika (T)</t>
  </si>
  <si>
    <t>GNBQV7</t>
  </si>
  <si>
    <t>Informatics 2</t>
  </si>
  <si>
    <t>Informatika 1. (R)</t>
  </si>
  <si>
    <t>Optional ("C") subject</t>
  </si>
  <si>
    <t>Medina Viktor</t>
  </si>
  <si>
    <t>SSTNRG</t>
  </si>
  <si>
    <t>EIURDH</t>
  </si>
  <si>
    <t>CAE gyakorlatok 1.</t>
  </si>
  <si>
    <t>CAE gyakorlatok 2.</t>
  </si>
  <si>
    <t>CAE gyakorlatok 3.</t>
  </si>
  <si>
    <t>RKUWOV</t>
  </si>
  <si>
    <t>Veres Antal</t>
  </si>
  <si>
    <t>Fizika és kémia</t>
  </si>
  <si>
    <t>Varga Erika Erzsébet</t>
  </si>
  <si>
    <t>DKCUYW</t>
  </si>
  <si>
    <t>Introduction to Machine Design</t>
  </si>
  <si>
    <t>C00U9Z</t>
  </si>
  <si>
    <t>Épületgépészeti és környezeti rendszerek</t>
  </si>
  <si>
    <t>YUTWQW</t>
  </si>
  <si>
    <t>Anyagismeret (T)</t>
  </si>
  <si>
    <t>XR0UJ4</t>
  </si>
  <si>
    <t>GEQDG3</t>
  </si>
  <si>
    <t>Üzemeltetés és logisztika</t>
  </si>
  <si>
    <t>EOD8UJ</t>
  </si>
  <si>
    <t>Gyártási eljárások (T)</t>
  </si>
  <si>
    <t>Lágymányosi Attila</t>
  </si>
  <si>
    <t>HO3ZI6</t>
  </si>
  <si>
    <t>CHMH95</t>
  </si>
  <si>
    <t>Q9AT29</t>
  </si>
  <si>
    <t>OTWX13</t>
  </si>
  <si>
    <t>TIGWOT</t>
  </si>
  <si>
    <t>Műszaki menedzsment</t>
  </si>
  <si>
    <t>Engineering Management</t>
  </si>
  <si>
    <t>Engineering Economics</t>
  </si>
  <si>
    <t>Computer Aided Engineering</t>
  </si>
  <si>
    <t>Machine Industrial Processes</t>
  </si>
  <si>
    <t>PZEVRM</t>
  </si>
  <si>
    <t>QTL05K</t>
  </si>
  <si>
    <t>VQHGUM</t>
  </si>
  <si>
    <t>HL3M4H</t>
  </si>
  <si>
    <t>NIKQCQ</t>
  </si>
  <si>
    <t>D2OK1Z</t>
  </si>
  <si>
    <t>Gampel Istvánné</t>
  </si>
  <si>
    <t>EBJLV8</t>
  </si>
  <si>
    <t>Vizsnyiczai Zita</t>
  </si>
  <si>
    <t>NHWX8T</t>
  </si>
  <si>
    <t>Angol nyelv 2.</t>
  </si>
  <si>
    <t>Német nyelv 2.</t>
  </si>
  <si>
    <t>Francia nyelv 2.</t>
  </si>
  <si>
    <t>Műszaki szaknyelvi angol 1.</t>
  </si>
  <si>
    <t>AJLFND</t>
  </si>
  <si>
    <t>Műszaki szaknyelvi német 1.</t>
  </si>
  <si>
    <t>Boda Helga</t>
  </si>
  <si>
    <t>MCPFB6</t>
  </si>
  <si>
    <t>Műszaki szaknyelvi francia 1.</t>
  </si>
  <si>
    <t>Horváth-Csikós Gabriella</t>
  </si>
  <si>
    <t>Műszaki szaknyelvi angol 2.</t>
  </si>
  <si>
    <t>Műszaki szaknyelvi német 2.</t>
  </si>
  <si>
    <t>Műszaki szaknyelvi francia 2.</t>
  </si>
  <si>
    <t>I42CH5</t>
  </si>
  <si>
    <t>QVSTER</t>
  </si>
  <si>
    <t>Specialisation in Engineering Informatics</t>
  </si>
  <si>
    <t>Responsible instructor: László Kátai</t>
  </si>
  <si>
    <t>Responsible instructor: Márta Szabó</t>
  </si>
  <si>
    <t>Specialisation in Automotive Technology</t>
  </si>
  <si>
    <t>Responsible instructor: Péter Kiss</t>
  </si>
  <si>
    <t>Responsible instructor: Attila Kári-Horváth</t>
  </si>
  <si>
    <t>Phisics and Chemistry (F); Basik of Phisics (F)</t>
  </si>
  <si>
    <t>Engineering Matematics 1. (P)</t>
  </si>
  <si>
    <t>Műszaki matematika 1. (R)</t>
  </si>
  <si>
    <t>Informatics (P)</t>
  </si>
  <si>
    <t>Engineering Matematics 1. (F); Engineering Matematics 2. (F)</t>
  </si>
  <si>
    <t>Engineering Matematics 1. (F)</t>
  </si>
  <si>
    <t>Mechanics 1. (P)</t>
  </si>
  <si>
    <t>Mechanics 2. (P)</t>
  </si>
  <si>
    <t>Engineering Materials (F)</t>
  </si>
  <si>
    <t>Fundamentals of Engineering (F)</t>
  </si>
  <si>
    <t>Machine Elements 1. (P)</t>
  </si>
  <si>
    <t>Production Technologies (P)</t>
  </si>
  <si>
    <t>Introduction to Machine Design (F)</t>
  </si>
  <si>
    <t>Electrotechnics (F)</t>
  </si>
  <si>
    <t>Phisics (F)</t>
  </si>
  <si>
    <t>Production Technologies (F)</t>
  </si>
  <si>
    <t>Thermodynamics and Fluid Mechanics (F)</t>
  </si>
  <si>
    <t>Engines and Vehicles (F); Elektrotecnics (F)</t>
  </si>
  <si>
    <t>Elektrotecnics (F)</t>
  </si>
  <si>
    <t>Engine and Vehicle Technology (F)</t>
  </si>
  <si>
    <t>In the end of 2. semester: Pratical Course for Learning Material and Machinery (80h)</t>
  </si>
  <si>
    <t>* Specialisation in Engineering Informatics</t>
  </si>
  <si>
    <t>Basics of Engineering Informatics</t>
  </si>
  <si>
    <t>Computer Aided Kinematical Analysis</t>
  </si>
  <si>
    <t>Technical Service</t>
  </si>
  <si>
    <t>CAM Practice</t>
  </si>
  <si>
    <t>Tribology and Technology</t>
  </si>
  <si>
    <t>Jig Design and Assembly</t>
  </si>
  <si>
    <t>Specialisation in Building Service Engineering</t>
  </si>
  <si>
    <t>Fundamentals of Cooling</t>
  </si>
  <si>
    <t>Kovács Péter</t>
  </si>
  <si>
    <t>Szerb György</t>
  </si>
  <si>
    <t>A mobilitási ablak lazán definiált:</t>
  </si>
  <si>
    <t>6 kredit értékben "C" típusú szabadon választott tantárgy(ak)</t>
  </si>
  <si>
    <t>5 kredit értékben gazdasági ill. humánismereti tantárgy(ak)</t>
  </si>
  <si>
    <t>5 kredit értékben Szakmai "B" típusú tantárgy(ak)</t>
  </si>
  <si>
    <t>Mobility window</t>
  </si>
  <si>
    <t>5 Credit "B"  Elective subject(s)</t>
  </si>
  <si>
    <t>6 Credit "C" Optional subject(s)</t>
  </si>
  <si>
    <t>5 Credit  Economic and/or human knowledge</t>
  </si>
  <si>
    <t>Specialisation in Industrial Production</t>
  </si>
  <si>
    <t>Thermodynamics and Fluid Mechanics (T)</t>
  </si>
  <si>
    <t>Engines and Vehicles (F)</t>
  </si>
  <si>
    <t>Engineering Mathematics 1</t>
  </si>
  <si>
    <t>Informatics 1</t>
  </si>
  <si>
    <t>Engineering and Society 1</t>
  </si>
  <si>
    <t>Physical Education 1</t>
  </si>
  <si>
    <t>CV4JAN</t>
  </si>
  <si>
    <t>K</t>
  </si>
  <si>
    <t>Műszaki Matematika 1. (T);
 Műszaki Matematika 2. (T)</t>
  </si>
  <si>
    <t>Engineering Mathematics 2</t>
  </si>
  <si>
    <t>Mechanics 1</t>
  </si>
  <si>
    <t>Engineering and Society 2</t>
  </si>
  <si>
    <t>ZV0W2F</t>
  </si>
  <si>
    <t>Physical Education 2</t>
  </si>
  <si>
    <t xml:space="preserve">Német nyelv 1. (R) </t>
  </si>
  <si>
    <t xml:space="preserve">Angol nyelv 1. (R) </t>
  </si>
  <si>
    <t xml:space="preserve">Francia nyelv 1. (R) </t>
  </si>
  <si>
    <t>Mechanics 2</t>
  </si>
  <si>
    <t>Technical English 1</t>
  </si>
  <si>
    <t>Technical French 1</t>
  </si>
  <si>
    <t>Technical German 1</t>
  </si>
  <si>
    <t xml:space="preserve">Angol nyelv 2. (T) </t>
  </si>
  <si>
    <t xml:space="preserve">Német nyelv 2. (T) </t>
  </si>
  <si>
    <t xml:space="preserve">Francia nyelv 2. (T) </t>
  </si>
  <si>
    <t>Műszaki matematika 1. (T)</t>
  </si>
  <si>
    <t>Műszaki alapismeretek (T)</t>
  </si>
  <si>
    <t>Technical English 2</t>
  </si>
  <si>
    <t>Technical German 2</t>
  </si>
  <si>
    <t>Technical French 2</t>
  </si>
  <si>
    <t xml:space="preserve">Műszaki szaknyelvi angol 1. (R) </t>
  </si>
  <si>
    <t xml:space="preserve">Műszaki szaknyelvi német 1. (R) </t>
  </si>
  <si>
    <t xml:space="preserve">Műszaki szaknyelvi francia 1. (R) </t>
  </si>
  <si>
    <t>Machine Elements 2</t>
  </si>
  <si>
    <t>Thesis Work 1</t>
  </si>
  <si>
    <t>Thesis Work 2</t>
  </si>
  <si>
    <t>CAE Practice 1</t>
  </si>
  <si>
    <t>CAE Practice 2</t>
  </si>
  <si>
    <t>CAE Practice 3</t>
  </si>
  <si>
    <t>A kredittel kiváltható konkrét tárgyakat az igénylő választhatja ki.</t>
  </si>
  <si>
    <t>Machine Elements 1</t>
  </si>
  <si>
    <t>Specialisation subject*</t>
  </si>
  <si>
    <t>In the end of 6. semester: industrial Practice (240h)</t>
  </si>
  <si>
    <t>Gyártási eljárások (R)</t>
  </si>
  <si>
    <t>Műszaki matematika 1.  (R); Matematikai alapok (T)</t>
  </si>
  <si>
    <t>Műszaki matematika 2.</t>
  </si>
  <si>
    <t>Mérnök és társadalom 1.</t>
  </si>
  <si>
    <t>Műszaki matematika 1.</t>
  </si>
  <si>
    <t/>
  </si>
  <si>
    <t>Engineering Matematics 1. (R); Basic of Matematics (F)</t>
  </si>
  <si>
    <t>MATER016L</t>
  </si>
  <si>
    <t>MATER017L</t>
  </si>
  <si>
    <t>Physics and Chemistry</t>
  </si>
  <si>
    <t>GAZDT121L</t>
  </si>
  <si>
    <t>Gazdasági alapismeretek</t>
  </si>
  <si>
    <t>Basic Economics</t>
  </si>
  <si>
    <t>MUSZK165L</t>
  </si>
  <si>
    <t>MUSZK234L</t>
  </si>
  <si>
    <t>MUSZK265L</t>
  </si>
  <si>
    <t>MATER038L</t>
  </si>
  <si>
    <t>MUSZK023L</t>
  </si>
  <si>
    <t>Field Practice in Material, Machinery and Operation</t>
  </si>
  <si>
    <t>MATER015L</t>
  </si>
  <si>
    <t>Physics</t>
  </si>
  <si>
    <t>MUSZK166L</t>
  </si>
  <si>
    <t>Informatika 2.</t>
  </si>
  <si>
    <t>MATER033L</t>
  </si>
  <si>
    <t>Mathematics Comprehensive Exam</t>
  </si>
  <si>
    <t>MUSZK216L</t>
  </si>
  <si>
    <t>MUSZK235L</t>
  </si>
  <si>
    <t>Mérnök és társadalom 2.</t>
  </si>
  <si>
    <t>MATER039L</t>
  </si>
  <si>
    <t>MUSZK024L</t>
  </si>
  <si>
    <t>Engineering Materials</t>
  </si>
  <si>
    <t>MUSZK082L</t>
  </si>
  <si>
    <t>Energetics</t>
  </si>
  <si>
    <t>Schrempf Norbert Attila</t>
  </si>
  <si>
    <t>MUSZK145L</t>
  </si>
  <si>
    <t>MUSZK217L</t>
  </si>
  <si>
    <t>MUSZK218L</t>
  </si>
  <si>
    <t>Mechanics Comprehensive Exam</t>
  </si>
  <si>
    <t>MUSZK269L</t>
  </si>
  <si>
    <t>Műszaki gazdaságtan</t>
  </si>
  <si>
    <t>IDNYV071L</t>
  </si>
  <si>
    <t>IDNYV073L</t>
  </si>
  <si>
    <t>IDNYV075L</t>
  </si>
  <si>
    <t>MUSZK062L</t>
  </si>
  <si>
    <t>Gergely Zoltán Albert</t>
  </si>
  <si>
    <t>MUSZK105L</t>
  </si>
  <si>
    <t>Building Service and Environmental Systems</t>
  </si>
  <si>
    <t>MUSZK135L</t>
  </si>
  <si>
    <t>MUSZK147L</t>
  </si>
  <si>
    <t>Production Technologies</t>
  </si>
  <si>
    <t>MUSZK264L</t>
  </si>
  <si>
    <t>IDNYV072L</t>
  </si>
  <si>
    <t>IDNYV074L</t>
  </si>
  <si>
    <t>IDNYV076L</t>
  </si>
  <si>
    <t>MUSZK061L</t>
  </si>
  <si>
    <t>MUSZK136L</t>
  </si>
  <si>
    <t>MUSZK139L</t>
  </si>
  <si>
    <t>MUSZK153L</t>
  </si>
  <si>
    <t>MUSZK353L</t>
  </si>
  <si>
    <t>MUSZK038L</t>
  </si>
  <si>
    <t>MUSZK128L</t>
  </si>
  <si>
    <t>Heating Technology</t>
  </si>
  <si>
    <t>MUSZK262L</t>
  </si>
  <si>
    <t>Pillinger György</t>
  </si>
  <si>
    <t>MUSZK300L</t>
  </si>
  <si>
    <t>Polymer Technologies</t>
  </si>
  <si>
    <t>MUSZK336L</t>
  </si>
  <si>
    <t>Szakdolgozat készítés 1.</t>
  </si>
  <si>
    <t>MUSZK382L</t>
  </si>
  <si>
    <t>Üzemi gyakorlat</t>
  </si>
  <si>
    <t>Internship</t>
  </si>
  <si>
    <t>MUSZK277L</t>
  </si>
  <si>
    <t>MUSZK381L</t>
  </si>
  <si>
    <t>Machinery Management and Logistics</t>
  </si>
  <si>
    <t>MUSZK039L</t>
  </si>
  <si>
    <t>MUSZK041L</t>
  </si>
  <si>
    <t>Keresztes Róbert Zsolt</t>
  </si>
  <si>
    <t>MUSZK140L</t>
  </si>
  <si>
    <t>MUSZK143L</t>
  </si>
  <si>
    <t>Vehicle Electronics and Mechatronics</t>
  </si>
  <si>
    <t>MUSZK161L</t>
  </si>
  <si>
    <t>MUSZK186L</t>
  </si>
  <si>
    <t>Fundamentals of Air Conditioning</t>
  </si>
  <si>
    <t>MUSZK202L</t>
  </si>
  <si>
    <t>Fundamentals of Air Technology</t>
  </si>
  <si>
    <t>MUSZK241L</t>
  </si>
  <si>
    <t>Mérnökinformatikai alapok</t>
  </si>
  <si>
    <t>MUSZK273L</t>
  </si>
  <si>
    <t>MUSZK389L</t>
  </si>
  <si>
    <t>FEM - Finite Element Method Technologies</t>
  </si>
  <si>
    <t>MUSZK340L</t>
  </si>
  <si>
    <t>Szakdolgozat készítés 2.</t>
  </si>
  <si>
    <t>MUSZK040L</t>
  </si>
  <si>
    <t>MUSZK107L</t>
  </si>
  <si>
    <t>Construction and Operation of Building Services</t>
  </si>
  <si>
    <t>MUSZK109L</t>
  </si>
  <si>
    <t>Building Service Design</t>
  </si>
  <si>
    <t>MUSZK144L</t>
  </si>
  <si>
    <t>MUSZK159L</t>
  </si>
  <si>
    <t>Hőtechnikai és áramlástechnikai elemzések</t>
  </si>
  <si>
    <t>Analysis of Thermodynamics and Fluid Mechanics</t>
  </si>
  <si>
    <t>MUSZK185L</t>
  </si>
  <si>
    <t>MUSZK219L</t>
  </si>
  <si>
    <t>Mechanizmusok modellezése</t>
  </si>
  <si>
    <t>MUSZK317L</t>
  </si>
  <si>
    <t>Projekt munka</t>
  </si>
  <si>
    <t>MUSZK380L</t>
  </si>
  <si>
    <t>MUSZK392L</t>
  </si>
  <si>
    <t>MUSZK397L</t>
  </si>
  <si>
    <t>Vízellátás, csatornázás, gázellátás</t>
  </si>
  <si>
    <t>Water Supply, Sewage System, Gas Supply</t>
  </si>
  <si>
    <t>exam</t>
  </si>
  <si>
    <t>signature</t>
  </si>
  <si>
    <t>MATER016N</t>
  </si>
  <si>
    <t>MATER017N</t>
  </si>
  <si>
    <t>GAZDT121N</t>
  </si>
  <si>
    <t>MUSZK165N</t>
  </si>
  <si>
    <t>MUSZK234N</t>
  </si>
  <si>
    <t>MUSZK265N</t>
  </si>
  <si>
    <t>MATER038N</t>
  </si>
  <si>
    <t>SPORT004N</t>
  </si>
  <si>
    <t>IDNYV012N</t>
  </si>
  <si>
    <t>English Language 1</t>
  </si>
  <si>
    <t>IDNYV031N</t>
  </si>
  <si>
    <t>French Language 1</t>
  </si>
  <si>
    <t>IDNYV086N</t>
  </si>
  <si>
    <t>German Language 1</t>
  </si>
  <si>
    <t>MUSZK023N</t>
  </si>
  <si>
    <t>MATER015N</t>
  </si>
  <si>
    <t>MUSZK166N</t>
  </si>
  <si>
    <t>MATER033N</t>
  </si>
  <si>
    <t>MUSZK216N</t>
  </si>
  <si>
    <t>MUSZK235N</t>
  </si>
  <si>
    <t>MATER039N</t>
  </si>
  <si>
    <t>SPORT005N</t>
  </si>
  <si>
    <t>Testnevelés 2.</t>
  </si>
  <si>
    <t>IDNYV013N</t>
  </si>
  <si>
    <t>English Language 2</t>
  </si>
  <si>
    <t>IDNYV032N</t>
  </si>
  <si>
    <t>French Language 2</t>
  </si>
  <si>
    <t>IDNYV087N</t>
  </si>
  <si>
    <t>German Language 2</t>
  </si>
  <si>
    <t>MUSZK024N</t>
  </si>
  <si>
    <t>MUSZK082N</t>
  </si>
  <si>
    <t>MUSZK145N</t>
  </si>
  <si>
    <t>MUSZK217N</t>
  </si>
  <si>
    <t>MUSZK218N</t>
  </si>
  <si>
    <t>MUSZK269N</t>
  </si>
  <si>
    <t>IDNYV071N</t>
  </si>
  <si>
    <t>IDNYV073N</t>
  </si>
  <si>
    <t>IDNYV075N</t>
  </si>
  <si>
    <t>MUSZK062N</t>
  </si>
  <si>
    <t>MUSZK105N</t>
  </si>
  <si>
    <t>MUSZK135N</t>
  </si>
  <si>
    <t>MUSZK147N</t>
  </si>
  <si>
    <t>MUSZK264N</t>
  </si>
  <si>
    <t>IDNYV072N</t>
  </si>
  <si>
    <t>IDNYV074N</t>
  </si>
  <si>
    <t>IDNYV076N</t>
  </si>
  <si>
    <t>MUSZK061N</t>
  </si>
  <si>
    <t>MUSZK136N</t>
  </si>
  <si>
    <t>MUSZK139N</t>
  </si>
  <si>
    <t>MUSZK153N</t>
  </si>
  <si>
    <t>MUSZK353N</t>
  </si>
  <si>
    <t>MUSZK038N</t>
  </si>
  <si>
    <t>MUSZK128N</t>
  </si>
  <si>
    <t>MUSZK262N</t>
  </si>
  <si>
    <t>MUSZK300N</t>
  </si>
  <si>
    <t>MUSZK277N</t>
  </si>
  <si>
    <t>MUSZK336N</t>
  </si>
  <si>
    <t>MUSZK381N</t>
  </si>
  <si>
    <t>MUSZK382N</t>
  </si>
  <si>
    <t>MUSZK039N</t>
  </si>
  <si>
    <t>MUSZK041N</t>
  </si>
  <si>
    <t>MUSZK140N</t>
  </si>
  <si>
    <t>MUSZK143N</t>
  </si>
  <si>
    <t>MUSZK161N</t>
  </si>
  <si>
    <t>MUSZK186N</t>
  </si>
  <si>
    <t>MUSZK202N</t>
  </si>
  <si>
    <t>MUSZK241N</t>
  </si>
  <si>
    <t>MUSZK273N</t>
  </si>
  <si>
    <t>MUSZK389N</t>
  </si>
  <si>
    <t>MUSZK340N</t>
  </si>
  <si>
    <t>MUSZK040N</t>
  </si>
  <si>
    <t>MUSZK107N</t>
  </si>
  <si>
    <t>MUSZK109N</t>
  </si>
  <si>
    <t>MUSZK144N</t>
  </si>
  <si>
    <t>MUSZK159N</t>
  </si>
  <si>
    <t>MUSZK185N</t>
  </si>
  <si>
    <t>MUSZK219N</t>
  </si>
  <si>
    <t>MUSZK317N</t>
  </si>
  <si>
    <t>MUSZK380N</t>
  </si>
  <si>
    <t>MUSZK392N</t>
  </si>
  <si>
    <t>MUSZK397N</t>
  </si>
  <si>
    <t>examination</t>
  </si>
  <si>
    <t>Gödöllő (SZI)</t>
  </si>
  <si>
    <t>B-GOD-N-EN-GEPES</t>
  </si>
  <si>
    <t>Mechanika 1. (T), Mechanika 2. felvétele</t>
  </si>
  <si>
    <t>Mechanics 1. (F); Mechanics 2. felvétele</t>
  </si>
  <si>
    <t>Fizika alapok</t>
  </si>
  <si>
    <t>Matematika alapok</t>
  </si>
  <si>
    <t>MATER034N</t>
  </si>
  <si>
    <t>MATER034L</t>
  </si>
  <si>
    <t>MATE-001-SZAB-C</t>
  </si>
  <si>
    <t>MATE-001-SPEC</t>
  </si>
  <si>
    <t>Dr. Lágymányosi Attila</t>
  </si>
  <si>
    <t>MUSZK403L</t>
  </si>
  <si>
    <t>MUSZK403N</t>
  </si>
  <si>
    <t>Basics of Physics</t>
  </si>
  <si>
    <t>Matematikai alapok</t>
  </si>
  <si>
    <t xml:space="preserve"> Szabadon választható "C" tárgy</t>
  </si>
  <si>
    <t xml:space="preserve"> Optional subject </t>
  </si>
  <si>
    <t xml:space="preserve"> Választott specializáció szerinti tárgy(ak)</t>
  </si>
  <si>
    <t xml:space="preserve"> Specialization object</t>
  </si>
  <si>
    <t>Basics of Mathematics</t>
  </si>
  <si>
    <t>Vehicle Fluids</t>
  </si>
  <si>
    <t>szintfelmérő megírása (teljes előkövetelmény)</t>
  </si>
  <si>
    <t>Vig Piroska</t>
  </si>
  <si>
    <t>Mezei Tibor Károly</t>
  </si>
  <si>
    <t>Motorok és gépjárművek (T), Elektronika (T)</t>
  </si>
  <si>
    <t xml:space="preserve"> Optional subject</t>
  </si>
  <si>
    <t>Basic of Mathematics</t>
  </si>
  <si>
    <t>B-...-N-HU-GEPES</t>
  </si>
  <si>
    <t>B-...-N-HU-GEPES-INF</t>
  </si>
  <si>
    <t>B-GOD-N-EN-GEPES-INF</t>
  </si>
  <si>
    <t>B-...-L-HU-GEPES-INF</t>
  </si>
  <si>
    <t>B-...-L-HU-GEPES-EPU</t>
  </si>
  <si>
    <t>B-GOD-N-EN-GEPES-EPU</t>
  </si>
  <si>
    <t>B-…-N-HU-GEPES-EPU</t>
  </si>
  <si>
    <t>B-...-N-HU-GEPES-JAR</t>
  </si>
  <si>
    <t>B-GOD-N-EN-GEPES-JAR</t>
  </si>
  <si>
    <t>B-…-L-HU-GEPES-JAR</t>
  </si>
  <si>
    <t>B-...-L-HU-GEPES-GEP</t>
  </si>
  <si>
    <t>B-GOD-N-EN-GEPES-GEP</t>
  </si>
  <si>
    <t>B-...-N-HU-GEPES-GEP</t>
  </si>
  <si>
    <t>-</t>
  </si>
  <si>
    <t>Képzési helyek (campus):</t>
  </si>
  <si>
    <t>AI</t>
  </si>
  <si>
    <t>GYJ</t>
  </si>
  <si>
    <t>SZIG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</si>
  <si>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</si>
  <si>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</si>
  <si>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</si>
  <si>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</si>
  <si>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</si>
  <si>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</si>
  <si>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</si>
  <si>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</si>
  <si>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</si>
  <si>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</si>
  <si>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</si>
  <si>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</si>
  <si>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</si>
  <si>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</si>
  <si>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</si>
  <si>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</si>
  <si>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</si>
  <si>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</si>
  <si>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</si>
  <si>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</si>
  <si>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</si>
  <si>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</si>
  <si>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BSc in Mechanical Engineering (Full time training)</t>
  </si>
  <si>
    <t>B-...-L-HU-GEPES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</si>
</sst>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sz val="9"/>
      <name val="Helvetica"/>
      <family val="2"/>
    </font>
    <font>
      <sz val="9"/>
      <color theme="1"/>
      <name val="Helvetica"/>
      <family val="2"/>
    </font>
    <font>
      <b/>
      <sz val="9"/>
      <name val="Helvetica"/>
      <family val="2"/>
    </font>
    <font>
      <b/>
      <sz val="9"/>
      <color rgb="FFFFFFFF"/>
      <name val="Helvetica"/>
      <family val="2"/>
    </font>
    <font>
      <b/>
      <sz val="9"/>
      <color indexed="9"/>
      <name val="Helvetica"/>
      <family val="2"/>
    </font>
    <font>
      <b/>
      <sz val="9"/>
      <color theme="0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Helvetica"/>
      <family val="2"/>
    </font>
    <font>
      <b/>
      <sz val="9"/>
      <color theme="1"/>
      <name val="Helvetica"/>
      <family val="2"/>
    </font>
    <font>
      <sz val="9"/>
      <color rgb="FFFF0000"/>
      <name val="Helvetica"/>
      <family val="2"/>
    </font>
    <font>
      <sz val="11"/>
      <color theme="1"/>
      <name val="Calibri"/>
      <family val="2"/>
      <scheme val="minor"/>
    </font>
    <font>
      <sz val="9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sz val="9"/>
      <color rgb="FFFF0000"/>
      <name val="Helvetica"/>
      <charset val="238"/>
    </font>
    <font>
      <b/>
      <sz val="9"/>
      <color theme="1"/>
      <name val="Helvetica"/>
      <charset val="238"/>
    </font>
    <font>
      <sz val="9"/>
      <color indexed="8"/>
      <name val="Helvetica"/>
      <charset val="238"/>
    </font>
    <font>
      <b/>
      <sz val="9"/>
      <color indexed="9"/>
      <name val="Arial"/>
      <family val="2"/>
      <charset val="238"/>
    </font>
    <font>
      <sz val="9"/>
      <name val="Helvetica"/>
    </font>
    <font>
      <b/>
      <sz val="10"/>
      <color theme="1"/>
      <name val="Helvetica"/>
      <charset val="238"/>
    </font>
    <font>
      <sz val="10"/>
      <name val="Arial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29" fillId="0" borderId="0"/>
  </cellStyleXfs>
  <cellXfs count="267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8" fillId="3" borderId="6" xfId="0" applyFont="1" applyFill="1" applyBorder="1" applyAlignment="1">
      <alignment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1" fontId="9" fillId="3" borderId="6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Fill="1"/>
    <xf numFmtId="1" fontId="4" fillId="0" borderId="0" xfId="0" applyNumberFormat="1" applyFont="1" applyFill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1" fontId="19" fillId="0" borderId="0" xfId="0" applyNumberFormat="1" applyFont="1" applyFill="1" applyAlignment="1">
      <alignment vertical="center"/>
    </xf>
    <xf numFmtId="1" fontId="19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/>
    <xf numFmtId="1" fontId="15" fillId="0" borderId="0" xfId="0" applyNumberFormat="1" applyFont="1" applyFill="1" applyAlignment="1">
      <alignment vertical="center"/>
    </xf>
    <xf numFmtId="1" fontId="15" fillId="0" borderId="0" xfId="0" applyNumberFormat="1" applyFont="1" applyBorder="1" applyAlignment="1">
      <alignment vertical="center"/>
    </xf>
    <xf numFmtId="0" fontId="15" fillId="0" borderId="0" xfId="0" applyFont="1"/>
    <xf numFmtId="0" fontId="18" fillId="0" borderId="0" xfId="0" applyFont="1" applyBorder="1" applyAlignment="1">
      <alignment horizontal="left"/>
    </xf>
    <xf numFmtId="1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0" fillId="4" borderId="1" xfId="0" applyFont="1" applyFill="1" applyBorder="1" applyAlignment="1">
      <alignment vertical="center" wrapText="1"/>
    </xf>
    <xf numFmtId="1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/>
    </xf>
    <xf numFmtId="1" fontId="15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5" borderId="0" xfId="0" applyFont="1" applyFill="1" applyBorder="1" applyAlignment="1">
      <alignment vertical="center"/>
    </xf>
    <xf numFmtId="1" fontId="15" fillId="0" borderId="1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" fontId="19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6" borderId="1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23" fillId="0" borderId="0" xfId="0" applyFont="1"/>
    <xf numFmtId="0" fontId="5" fillId="0" borderId="1" xfId="0" applyFont="1" applyBorder="1" applyAlignment="1">
      <alignment horizontal="left" vertical="center" wrapText="1"/>
    </xf>
    <xf numFmtId="1" fontId="15" fillId="7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" fontId="15" fillId="0" borderId="0" xfId="0" applyNumberFormat="1" applyFont="1" applyFill="1" applyAlignment="1">
      <alignment horizontal="left" vertical="center" wrapText="1"/>
    </xf>
    <xf numFmtId="0" fontId="26" fillId="3" borderId="8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1" fontId="27" fillId="5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/>
    <xf numFmtId="1" fontId="4" fillId="0" borderId="0" xfId="0" applyNumberFormat="1" applyFont="1" applyAlignment="1">
      <alignment horizontal="left" vertical="center"/>
    </xf>
    <xf numFmtId="1" fontId="15" fillId="0" borderId="0" xfId="0" applyNumberFormat="1" applyFont="1" applyFill="1" applyAlignment="1">
      <alignment horizontal="left" vertical="center"/>
    </xf>
    <xf numFmtId="0" fontId="28" fillId="7" borderId="0" xfId="2" applyFont="1" applyFill="1" applyAlignment="1">
      <alignment vertical="top"/>
    </xf>
    <xf numFmtId="0" fontId="28" fillId="7" borderId="0" xfId="2" applyFont="1" applyFill="1" applyAlignment="1">
      <alignment horizontal="left" vertical="top"/>
    </xf>
    <xf numFmtId="0" fontId="30" fillId="0" borderId="0" xfId="3" applyFont="1" applyAlignment="1">
      <alignment vertical="top"/>
    </xf>
    <xf numFmtId="0" fontId="29" fillId="0" borderId="0" xfId="3"/>
    <xf numFmtId="0" fontId="30" fillId="0" borderId="0" xfId="2" applyFont="1" applyAlignment="1">
      <alignment vertical="top"/>
    </xf>
    <xf numFmtId="0" fontId="30" fillId="0" borderId="0" xfId="2" applyFont="1" applyAlignment="1">
      <alignment horizontal="left" vertical="top"/>
    </xf>
    <xf numFmtId="0" fontId="30" fillId="7" borderId="0" xfId="2" applyFont="1" applyFill="1" applyAlignment="1">
      <alignment horizontal="left" vertical="top"/>
    </xf>
    <xf numFmtId="0" fontId="30" fillId="0" borderId="0" xfId="2" applyFont="1" applyAlignment="1">
      <alignment vertical="top" wrapText="1"/>
    </xf>
    <xf numFmtId="0" fontId="31" fillId="0" borderId="0" xfId="3" applyFont="1" applyAlignment="1">
      <alignment vertical="top"/>
    </xf>
    <xf numFmtId="0" fontId="28" fillId="0" borderId="0" xfId="2" applyFont="1" applyAlignment="1">
      <alignment vertical="top"/>
    </xf>
    <xf numFmtId="0" fontId="14" fillId="0" borderId="0" xfId="2"/>
    <xf numFmtId="1" fontId="15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00000000-0005-0000-0000-000002000000}"/>
    <cellStyle name="Normál 4" xfId="3" xr:uid="{BEF85F48-3D62-4723-B060-07E5E91A9D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7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7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7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7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3"/>
  <sheetViews>
    <sheetView view="pageBreakPreview" zoomScaleNormal="100" zoomScaleSheetLayoutView="100" workbookViewId="0">
      <pane ySplit="7" topLeftCell="A8" activePane="bottomLeft" state="frozen"/>
      <selection pane="bottomLeft" activeCell="F4" sqref="F4"/>
    </sheetView>
  </sheetViews>
  <sheetFormatPr defaultColWidth="8.85546875" defaultRowHeight="12" x14ac:dyDescent="0.2"/>
  <cols>
    <col min="1" max="1" width="19" style="78" customWidth="1"/>
    <col min="2" max="2" width="6.7109375" style="77" customWidth="1"/>
    <col min="3" max="3" width="12.42578125" style="78" customWidth="1"/>
    <col min="4" max="5" width="20" style="79" customWidth="1"/>
    <col min="6" max="6" width="18.85546875" style="79" customWidth="1"/>
    <col min="7" max="7" width="9.28515625" style="80" hidden="1" customWidth="1"/>
    <col min="8" max="8" width="4.140625" style="81" customWidth="1"/>
    <col min="9" max="9" width="5.28515625" style="81" customWidth="1"/>
    <col min="10" max="10" width="4.42578125" style="81" customWidth="1"/>
    <col min="11" max="11" width="5.7109375" style="81" customWidth="1"/>
    <col min="12" max="12" width="5" style="81" customWidth="1"/>
    <col min="13" max="13" width="5.28515625" style="81" customWidth="1"/>
    <col min="14" max="14" width="6" style="81" customWidth="1"/>
    <col min="15" max="15" width="6.42578125" style="82" customWidth="1"/>
    <col min="16" max="16" width="6" style="82" customWidth="1"/>
    <col min="17" max="17" width="6.28515625" style="83" customWidth="1"/>
    <col min="18" max="18" width="6.42578125" style="84" customWidth="1"/>
    <col min="19" max="19" width="6.28515625" style="84" customWidth="1"/>
    <col min="20" max="20" width="7" style="84" customWidth="1"/>
    <col min="21" max="21" width="17.42578125" style="85" customWidth="1"/>
    <col min="22" max="22" width="11.85546875" style="85" customWidth="1"/>
    <col min="23" max="108" width="9.140625" style="85" customWidth="1"/>
    <col min="109" max="16384" width="8.85546875" style="85"/>
  </cols>
  <sheetData>
    <row r="1" spans="1:22" ht="12" customHeight="1" x14ac:dyDescent="0.2">
      <c r="A1" s="76" t="s">
        <v>56</v>
      </c>
      <c r="H1" s="202" t="s">
        <v>600</v>
      </c>
      <c r="N1" s="170" t="s">
        <v>174</v>
      </c>
      <c r="P1" s="178"/>
      <c r="R1" s="95"/>
      <c r="S1" s="172"/>
    </row>
    <row r="2" spans="1:22" x14ac:dyDescent="0.2">
      <c r="A2" s="76" t="s">
        <v>93</v>
      </c>
      <c r="H2" s="96" t="s">
        <v>53</v>
      </c>
      <c r="N2" s="89" t="s">
        <v>96</v>
      </c>
      <c r="P2" s="97"/>
      <c r="R2" s="85"/>
      <c r="S2" s="85"/>
    </row>
    <row r="3" spans="1:22" x14ac:dyDescent="0.2">
      <c r="A3" s="86" t="s">
        <v>4</v>
      </c>
      <c r="B3" s="86"/>
      <c r="C3" s="168" t="s">
        <v>94</v>
      </c>
      <c r="D3" s="85"/>
      <c r="E3" s="85"/>
      <c r="F3" s="87"/>
      <c r="G3" s="88"/>
      <c r="H3" s="93" t="s">
        <v>57</v>
      </c>
      <c r="I3" s="88"/>
      <c r="K3" s="88"/>
      <c r="L3" s="88"/>
      <c r="M3" s="88"/>
      <c r="N3" s="170" t="s">
        <v>569</v>
      </c>
      <c r="P3" s="93"/>
      <c r="R3" s="94"/>
      <c r="S3" s="82"/>
      <c r="T3" s="91"/>
      <c r="U3" s="92"/>
      <c r="V3" s="92"/>
    </row>
    <row r="4" spans="1:22" x14ac:dyDescent="0.2">
      <c r="A4" s="93" t="s">
        <v>5</v>
      </c>
      <c r="B4" s="82"/>
      <c r="C4" s="169" t="s">
        <v>95</v>
      </c>
      <c r="D4" s="85"/>
      <c r="E4" s="85"/>
      <c r="F4" s="94"/>
      <c r="G4" s="94"/>
      <c r="H4" s="94"/>
      <c r="I4" s="82"/>
      <c r="J4" s="82"/>
      <c r="K4" s="82"/>
      <c r="L4" s="82"/>
      <c r="M4" s="82"/>
      <c r="N4" s="82"/>
      <c r="T4" s="91"/>
      <c r="U4" s="92"/>
      <c r="V4" s="92"/>
    </row>
    <row r="5" spans="1:22" ht="15" x14ac:dyDescent="0.2">
      <c r="A5" s="98"/>
      <c r="B5" s="101"/>
      <c r="C5" s="99"/>
      <c r="F5" s="102"/>
      <c r="G5" s="103"/>
      <c r="H5" s="217" t="s">
        <v>16</v>
      </c>
      <c r="I5" s="217"/>
      <c r="J5" s="217"/>
      <c r="K5" s="217"/>
      <c r="L5" s="217"/>
      <c r="M5" s="217"/>
      <c r="N5" s="218"/>
      <c r="O5" s="218"/>
      <c r="P5" s="218"/>
      <c r="Q5" s="90"/>
      <c r="R5" s="104"/>
      <c r="S5" s="104"/>
      <c r="T5" s="104"/>
    </row>
    <row r="6" spans="1:22" ht="15" x14ac:dyDescent="0.2">
      <c r="A6" s="98"/>
      <c r="B6" s="105"/>
      <c r="C6" s="99"/>
      <c r="D6" s="100"/>
      <c r="E6" s="100"/>
      <c r="F6" s="100"/>
      <c r="G6" s="106"/>
      <c r="H6" s="214" t="s">
        <v>17</v>
      </c>
      <c r="I6" s="214"/>
      <c r="J6" s="214"/>
      <c r="K6" s="214" t="s">
        <v>6</v>
      </c>
      <c r="L6" s="214"/>
      <c r="M6" s="214"/>
      <c r="N6" s="214"/>
      <c r="O6" s="216"/>
      <c r="P6" s="216"/>
      <c r="Q6" s="90"/>
      <c r="R6" s="91"/>
      <c r="S6" s="91"/>
      <c r="T6" s="91"/>
    </row>
    <row r="7" spans="1:22" s="113" customFormat="1" ht="36" x14ac:dyDescent="0.25">
      <c r="A7" s="107" t="s">
        <v>7</v>
      </c>
      <c r="B7" s="108" t="s">
        <v>54</v>
      </c>
      <c r="C7" s="179" t="s">
        <v>2</v>
      </c>
      <c r="D7" s="109" t="s">
        <v>8</v>
      </c>
      <c r="E7" s="109" t="s">
        <v>63</v>
      </c>
      <c r="F7" s="109" t="s">
        <v>3</v>
      </c>
      <c r="G7" s="110" t="s">
        <v>9</v>
      </c>
      <c r="H7" s="108" t="s">
        <v>58</v>
      </c>
      <c r="I7" s="108" t="s">
        <v>0</v>
      </c>
      <c r="J7" s="108" t="s">
        <v>1</v>
      </c>
      <c r="K7" s="108" t="s">
        <v>58</v>
      </c>
      <c r="L7" s="108" t="s">
        <v>0</v>
      </c>
      <c r="M7" s="108" t="s">
        <v>1</v>
      </c>
      <c r="N7" s="108" t="s">
        <v>81</v>
      </c>
      <c r="O7" s="111" t="s">
        <v>24</v>
      </c>
      <c r="P7" s="111" t="s">
        <v>82</v>
      </c>
      <c r="Q7" s="108" t="s">
        <v>11</v>
      </c>
      <c r="R7" s="110" t="s">
        <v>12</v>
      </c>
      <c r="S7" s="110" t="s">
        <v>13</v>
      </c>
      <c r="T7" s="110" t="s">
        <v>62</v>
      </c>
      <c r="U7" s="112" t="s">
        <v>14</v>
      </c>
      <c r="V7" s="110" t="s">
        <v>15</v>
      </c>
    </row>
    <row r="8" spans="1:22" s="119" customFormat="1" x14ac:dyDescent="0.25">
      <c r="A8" s="74" t="s">
        <v>586</v>
      </c>
      <c r="B8" s="115">
        <v>1</v>
      </c>
      <c r="C8" s="74" t="s">
        <v>477</v>
      </c>
      <c r="D8" s="74" t="s">
        <v>563</v>
      </c>
      <c r="E8" s="74" t="s">
        <v>572</v>
      </c>
      <c r="F8" s="74" t="s">
        <v>581</v>
      </c>
      <c r="G8" s="116" t="s">
        <v>253</v>
      </c>
      <c r="H8" s="117">
        <v>0</v>
      </c>
      <c r="I8" s="118">
        <v>0</v>
      </c>
      <c r="J8" s="118">
        <v>0</v>
      </c>
      <c r="K8" s="115">
        <v>0</v>
      </c>
      <c r="L8" s="115">
        <v>26</v>
      </c>
      <c r="M8" s="115">
        <v>0</v>
      </c>
      <c r="N8" s="117">
        <v>0</v>
      </c>
      <c r="O8" s="117">
        <v>0</v>
      </c>
      <c r="P8" s="117">
        <v>0</v>
      </c>
      <c r="Q8" s="117">
        <v>0</v>
      </c>
      <c r="R8" s="117" t="s">
        <v>601</v>
      </c>
      <c r="S8" s="118" t="s">
        <v>19</v>
      </c>
      <c r="T8" s="118" t="s">
        <v>136</v>
      </c>
      <c r="U8" s="114"/>
      <c r="V8" s="114"/>
    </row>
    <row r="9" spans="1:22" s="119" customFormat="1" x14ac:dyDescent="0.25">
      <c r="A9" s="74" t="s">
        <v>586</v>
      </c>
      <c r="B9" s="115">
        <v>1</v>
      </c>
      <c r="C9" s="74" t="s">
        <v>478</v>
      </c>
      <c r="D9" s="74" t="s">
        <v>226</v>
      </c>
      <c r="E9" s="74" t="s">
        <v>373</v>
      </c>
      <c r="F9" s="74" t="s">
        <v>137</v>
      </c>
      <c r="G9" s="116" t="s">
        <v>251</v>
      </c>
      <c r="H9" s="117">
        <v>3</v>
      </c>
      <c r="I9" s="118">
        <v>0</v>
      </c>
      <c r="J9" s="118">
        <v>2</v>
      </c>
      <c r="K9" s="115">
        <v>39</v>
      </c>
      <c r="L9" s="115">
        <v>0</v>
      </c>
      <c r="M9" s="115">
        <v>26</v>
      </c>
      <c r="N9" s="117">
        <v>0</v>
      </c>
      <c r="O9" s="117">
        <v>0</v>
      </c>
      <c r="P9" s="117">
        <v>0</v>
      </c>
      <c r="Q9" s="117">
        <v>6</v>
      </c>
      <c r="R9" s="117" t="s">
        <v>18</v>
      </c>
      <c r="S9" s="118" t="s">
        <v>19</v>
      </c>
      <c r="T9" s="118" t="s">
        <v>136</v>
      </c>
      <c r="U9" s="114"/>
      <c r="V9" s="114"/>
    </row>
    <row r="10" spans="1:22" s="119" customFormat="1" ht="24" x14ac:dyDescent="0.25">
      <c r="A10" s="74" t="s">
        <v>586</v>
      </c>
      <c r="B10" s="115">
        <v>1</v>
      </c>
      <c r="C10" s="74" t="s">
        <v>479</v>
      </c>
      <c r="D10" s="74" t="s">
        <v>375</v>
      </c>
      <c r="E10" s="74" t="s">
        <v>376</v>
      </c>
      <c r="F10" s="74" t="s">
        <v>175</v>
      </c>
      <c r="G10" s="116" t="s">
        <v>274</v>
      </c>
      <c r="H10" s="117">
        <v>2</v>
      </c>
      <c r="I10" s="118">
        <v>0</v>
      </c>
      <c r="J10" s="118">
        <v>0</v>
      </c>
      <c r="K10" s="115">
        <v>26</v>
      </c>
      <c r="L10" s="115">
        <v>0</v>
      </c>
      <c r="M10" s="115">
        <v>0</v>
      </c>
      <c r="N10" s="117">
        <v>0</v>
      </c>
      <c r="O10" s="117">
        <v>0</v>
      </c>
      <c r="P10" s="117">
        <v>0</v>
      </c>
      <c r="Q10" s="117">
        <v>3</v>
      </c>
      <c r="R10" s="117" t="s">
        <v>18</v>
      </c>
      <c r="S10" s="118" t="s">
        <v>19</v>
      </c>
      <c r="T10" s="118" t="s">
        <v>136</v>
      </c>
      <c r="U10" s="114"/>
      <c r="V10" s="114"/>
    </row>
    <row r="11" spans="1:22" s="119" customFormat="1" x14ac:dyDescent="0.25">
      <c r="A11" s="74" t="s">
        <v>586</v>
      </c>
      <c r="B11" s="115">
        <v>1</v>
      </c>
      <c r="C11" s="74" t="s">
        <v>480</v>
      </c>
      <c r="D11" s="74" t="s">
        <v>159</v>
      </c>
      <c r="E11" s="74" t="s">
        <v>325</v>
      </c>
      <c r="F11" s="74" t="s">
        <v>138</v>
      </c>
      <c r="G11" s="116" t="s">
        <v>214</v>
      </c>
      <c r="H11" s="117">
        <v>2</v>
      </c>
      <c r="I11" s="118">
        <v>0</v>
      </c>
      <c r="J11" s="118">
        <v>3</v>
      </c>
      <c r="K11" s="115">
        <v>26</v>
      </c>
      <c r="L11" s="115">
        <v>0</v>
      </c>
      <c r="M11" s="115">
        <v>39</v>
      </c>
      <c r="N11" s="117">
        <v>0</v>
      </c>
      <c r="O11" s="117">
        <v>0</v>
      </c>
      <c r="P11" s="117">
        <v>0</v>
      </c>
      <c r="Q11" s="117">
        <v>6</v>
      </c>
      <c r="R11" s="117" t="s">
        <v>602</v>
      </c>
      <c r="S11" s="118" t="s">
        <v>19</v>
      </c>
      <c r="T11" s="118" t="s">
        <v>136</v>
      </c>
      <c r="U11" s="114"/>
      <c r="V11" s="114"/>
    </row>
    <row r="12" spans="1:22" s="119" customFormat="1" x14ac:dyDescent="0.25">
      <c r="A12" s="74" t="s">
        <v>586</v>
      </c>
      <c r="B12" s="115">
        <v>1</v>
      </c>
      <c r="C12" s="74" t="s">
        <v>565</v>
      </c>
      <c r="D12" s="74" t="s">
        <v>573</v>
      </c>
      <c r="E12" s="74" t="s">
        <v>578</v>
      </c>
      <c r="F12" s="74" t="s">
        <v>98</v>
      </c>
      <c r="G12" s="116" t="s">
        <v>252</v>
      </c>
      <c r="H12" s="117">
        <v>0</v>
      </c>
      <c r="I12" s="118">
        <v>0</v>
      </c>
      <c r="J12" s="118">
        <v>0</v>
      </c>
      <c r="K12" s="115">
        <v>0</v>
      </c>
      <c r="L12" s="115">
        <v>26</v>
      </c>
      <c r="M12" s="115">
        <v>0</v>
      </c>
      <c r="N12" s="117">
        <v>0</v>
      </c>
      <c r="O12" s="117">
        <v>0</v>
      </c>
      <c r="P12" s="117">
        <v>0</v>
      </c>
      <c r="Q12" s="117">
        <v>0</v>
      </c>
      <c r="R12" s="127" t="s">
        <v>601</v>
      </c>
      <c r="S12" s="126" t="s">
        <v>19</v>
      </c>
      <c r="T12" s="118" t="s">
        <v>136</v>
      </c>
      <c r="U12" s="114"/>
      <c r="V12" s="114"/>
    </row>
    <row r="13" spans="1:22" s="119" customFormat="1" ht="24" x14ac:dyDescent="0.25">
      <c r="A13" s="74" t="s">
        <v>586</v>
      </c>
      <c r="B13" s="115">
        <v>1</v>
      </c>
      <c r="C13" s="74" t="s">
        <v>481</v>
      </c>
      <c r="D13" s="74" t="s">
        <v>367</v>
      </c>
      <c r="E13" s="74" t="s">
        <v>326</v>
      </c>
      <c r="F13" s="74" t="s">
        <v>139</v>
      </c>
      <c r="G13" s="116" t="s">
        <v>273</v>
      </c>
      <c r="H13" s="117">
        <v>4</v>
      </c>
      <c r="I13" s="118">
        <v>0</v>
      </c>
      <c r="J13" s="118">
        <v>0</v>
      </c>
      <c r="K13" s="115">
        <v>52</v>
      </c>
      <c r="L13" s="115">
        <v>0</v>
      </c>
      <c r="M13" s="115">
        <v>0</v>
      </c>
      <c r="N13" s="117">
        <v>0</v>
      </c>
      <c r="O13" s="117">
        <v>0</v>
      </c>
      <c r="P13" s="117">
        <v>0</v>
      </c>
      <c r="Q13" s="117">
        <v>4</v>
      </c>
      <c r="R13" s="117" t="s">
        <v>602</v>
      </c>
      <c r="S13" s="118" t="s">
        <v>19</v>
      </c>
      <c r="T13" s="118" t="s">
        <v>136</v>
      </c>
      <c r="U13" s="114"/>
      <c r="V13" s="114"/>
    </row>
    <row r="14" spans="1:22" s="119" customFormat="1" ht="24" x14ac:dyDescent="0.25">
      <c r="A14" s="74" t="s">
        <v>586</v>
      </c>
      <c r="B14" s="115">
        <v>1</v>
      </c>
      <c r="C14" s="74" t="s">
        <v>482</v>
      </c>
      <c r="D14" s="74" t="s">
        <v>97</v>
      </c>
      <c r="E14" s="74" t="s">
        <v>177</v>
      </c>
      <c r="F14" s="74" t="s">
        <v>140</v>
      </c>
      <c r="G14" s="116" t="s">
        <v>178</v>
      </c>
      <c r="H14" s="117">
        <v>2</v>
      </c>
      <c r="I14" s="118">
        <v>0</v>
      </c>
      <c r="J14" s="118">
        <v>1</v>
      </c>
      <c r="K14" s="115">
        <v>26</v>
      </c>
      <c r="L14" s="115">
        <v>0</v>
      </c>
      <c r="M14" s="115">
        <v>13</v>
      </c>
      <c r="N14" s="117">
        <v>0</v>
      </c>
      <c r="O14" s="117">
        <v>0</v>
      </c>
      <c r="P14" s="117">
        <v>0</v>
      </c>
      <c r="Q14" s="117">
        <v>5</v>
      </c>
      <c r="R14" s="117" t="s">
        <v>18</v>
      </c>
      <c r="S14" s="118" t="s">
        <v>19</v>
      </c>
      <c r="T14" s="118" t="s">
        <v>136</v>
      </c>
      <c r="U14" s="114"/>
      <c r="V14" s="114"/>
    </row>
    <row r="15" spans="1:22" s="119" customFormat="1" ht="24" x14ac:dyDescent="0.25">
      <c r="A15" s="74" t="s">
        <v>586</v>
      </c>
      <c r="B15" s="115">
        <v>1</v>
      </c>
      <c r="C15" s="74" t="s">
        <v>483</v>
      </c>
      <c r="D15" s="74" t="s">
        <v>368</v>
      </c>
      <c r="E15" s="74" t="s">
        <v>324</v>
      </c>
      <c r="F15" s="74" t="s">
        <v>225</v>
      </c>
      <c r="G15" s="116" t="s">
        <v>250</v>
      </c>
      <c r="H15" s="117">
        <v>3</v>
      </c>
      <c r="I15" s="118">
        <v>2</v>
      </c>
      <c r="J15" s="118">
        <v>0</v>
      </c>
      <c r="K15" s="115">
        <v>39</v>
      </c>
      <c r="L15" s="115">
        <v>26</v>
      </c>
      <c r="M15" s="115">
        <v>0</v>
      </c>
      <c r="N15" s="117">
        <v>0</v>
      </c>
      <c r="O15" s="117">
        <v>0</v>
      </c>
      <c r="P15" s="117">
        <v>0</v>
      </c>
      <c r="Q15" s="117">
        <v>6</v>
      </c>
      <c r="R15" s="117" t="s">
        <v>18</v>
      </c>
      <c r="S15" s="118" t="s">
        <v>19</v>
      </c>
      <c r="T15" s="118" t="s">
        <v>136</v>
      </c>
      <c r="U15" s="114"/>
      <c r="V15" s="114"/>
    </row>
    <row r="16" spans="1:22" s="119" customFormat="1" x14ac:dyDescent="0.25">
      <c r="A16" s="74" t="s">
        <v>586</v>
      </c>
      <c r="B16" s="115">
        <v>1</v>
      </c>
      <c r="C16" s="74" t="s">
        <v>484</v>
      </c>
      <c r="D16" s="74" t="s">
        <v>158</v>
      </c>
      <c r="E16" s="74" t="s">
        <v>327</v>
      </c>
      <c r="F16" s="74" t="s">
        <v>311</v>
      </c>
      <c r="G16" s="116" t="s">
        <v>328</v>
      </c>
      <c r="H16" s="117">
        <v>0</v>
      </c>
      <c r="I16" s="118">
        <v>2</v>
      </c>
      <c r="J16" s="118">
        <v>0</v>
      </c>
      <c r="K16" s="115">
        <v>0</v>
      </c>
      <c r="L16" s="115">
        <v>26</v>
      </c>
      <c r="M16" s="115">
        <v>0</v>
      </c>
      <c r="N16" s="117">
        <v>0</v>
      </c>
      <c r="O16" s="117">
        <v>0</v>
      </c>
      <c r="P16" s="117">
        <v>0</v>
      </c>
      <c r="Q16" s="117">
        <v>0</v>
      </c>
      <c r="R16" s="127" t="s">
        <v>601</v>
      </c>
      <c r="S16" s="128" t="s">
        <v>19</v>
      </c>
      <c r="T16" s="118" t="s">
        <v>136</v>
      </c>
      <c r="U16" s="114"/>
      <c r="V16" s="114"/>
    </row>
    <row r="17" spans="1:22" s="119" customFormat="1" ht="36" x14ac:dyDescent="0.25">
      <c r="A17" s="74" t="s">
        <v>586</v>
      </c>
      <c r="B17" s="115">
        <v>1</v>
      </c>
      <c r="C17" s="74" t="s">
        <v>485</v>
      </c>
      <c r="D17" s="74" t="s">
        <v>155</v>
      </c>
      <c r="E17" s="74" t="s">
        <v>486</v>
      </c>
      <c r="F17" s="74" t="s">
        <v>227</v>
      </c>
      <c r="G17" s="116" t="s">
        <v>228</v>
      </c>
      <c r="H17" s="117">
        <v>0</v>
      </c>
      <c r="I17" s="118">
        <v>2</v>
      </c>
      <c r="J17" s="118">
        <v>0</v>
      </c>
      <c r="K17" s="115">
        <v>0</v>
      </c>
      <c r="L17" s="115">
        <v>26</v>
      </c>
      <c r="M17" s="115">
        <v>0</v>
      </c>
      <c r="N17" s="117">
        <v>0</v>
      </c>
      <c r="O17" s="117">
        <v>0</v>
      </c>
      <c r="P17" s="117">
        <v>0</v>
      </c>
      <c r="Q17" s="117">
        <v>0</v>
      </c>
      <c r="R17" s="127" t="s">
        <v>602</v>
      </c>
      <c r="S17" s="128" t="s">
        <v>329</v>
      </c>
      <c r="T17" s="118" t="s">
        <v>136</v>
      </c>
      <c r="U17" s="74" t="s">
        <v>580</v>
      </c>
      <c r="V17" s="114"/>
    </row>
    <row r="18" spans="1:22" s="119" customFormat="1" ht="36" x14ac:dyDescent="0.25">
      <c r="A18" s="74" t="s">
        <v>586</v>
      </c>
      <c r="B18" s="115">
        <v>1</v>
      </c>
      <c r="C18" s="74" t="s">
        <v>487</v>
      </c>
      <c r="D18" s="74" t="s">
        <v>157</v>
      </c>
      <c r="E18" s="74" t="s">
        <v>488</v>
      </c>
      <c r="F18" s="74" t="s">
        <v>258</v>
      </c>
      <c r="G18" s="116" t="s">
        <v>259</v>
      </c>
      <c r="H18" s="117">
        <v>0</v>
      </c>
      <c r="I18" s="118">
        <v>2</v>
      </c>
      <c r="J18" s="118">
        <v>0</v>
      </c>
      <c r="K18" s="115">
        <v>0</v>
      </c>
      <c r="L18" s="115">
        <v>26</v>
      </c>
      <c r="M18" s="115">
        <v>0</v>
      </c>
      <c r="N18" s="117">
        <v>0</v>
      </c>
      <c r="O18" s="117">
        <v>0</v>
      </c>
      <c r="P18" s="117">
        <v>0</v>
      </c>
      <c r="Q18" s="117">
        <v>0</v>
      </c>
      <c r="R18" s="127" t="s">
        <v>602</v>
      </c>
      <c r="S18" s="128" t="s">
        <v>329</v>
      </c>
      <c r="T18" s="118" t="s">
        <v>136</v>
      </c>
      <c r="U18" s="74" t="s">
        <v>580</v>
      </c>
      <c r="V18" s="114"/>
    </row>
    <row r="19" spans="1:22" s="119" customFormat="1" ht="36" x14ac:dyDescent="0.25">
      <c r="A19" s="74" t="s">
        <v>586</v>
      </c>
      <c r="B19" s="115">
        <v>1</v>
      </c>
      <c r="C19" s="74" t="s">
        <v>489</v>
      </c>
      <c r="D19" s="74" t="s">
        <v>156</v>
      </c>
      <c r="E19" s="74" t="s">
        <v>490</v>
      </c>
      <c r="F19" s="74" t="s">
        <v>256</v>
      </c>
      <c r="G19" s="116" t="s">
        <v>257</v>
      </c>
      <c r="H19" s="117">
        <v>0</v>
      </c>
      <c r="I19" s="118">
        <v>2</v>
      </c>
      <c r="J19" s="118">
        <v>0</v>
      </c>
      <c r="K19" s="115">
        <v>0</v>
      </c>
      <c r="L19" s="115">
        <v>26</v>
      </c>
      <c r="M19" s="115">
        <v>0</v>
      </c>
      <c r="N19" s="117">
        <v>0</v>
      </c>
      <c r="O19" s="117">
        <v>0</v>
      </c>
      <c r="P19" s="117">
        <v>0</v>
      </c>
      <c r="Q19" s="117">
        <v>0</v>
      </c>
      <c r="R19" s="127" t="s">
        <v>602</v>
      </c>
      <c r="S19" s="128" t="s">
        <v>329</v>
      </c>
      <c r="T19" s="118" t="s">
        <v>136</v>
      </c>
      <c r="U19" s="74" t="s">
        <v>580</v>
      </c>
      <c r="V19" s="114"/>
    </row>
    <row r="20" spans="1:22" s="134" customFormat="1" x14ac:dyDescent="0.25">
      <c r="A20" s="224" t="s">
        <v>20</v>
      </c>
      <c r="B20" s="227"/>
      <c r="C20" s="227"/>
      <c r="D20" s="227"/>
      <c r="E20" s="227"/>
      <c r="F20" s="227"/>
      <c r="G20" s="228"/>
      <c r="H20" s="131">
        <f>SUM(H8:H19)-H18-H19</f>
        <v>16</v>
      </c>
      <c r="I20" s="131">
        <f t="shared" ref="I20:Q20" si="0">SUM(I8:I19)-I18-I19</f>
        <v>6</v>
      </c>
      <c r="J20" s="131">
        <f t="shared" si="0"/>
        <v>6</v>
      </c>
      <c r="K20" s="131">
        <f t="shared" si="0"/>
        <v>208</v>
      </c>
      <c r="L20" s="131">
        <f t="shared" si="0"/>
        <v>130</v>
      </c>
      <c r="M20" s="131">
        <f t="shared" si="0"/>
        <v>78</v>
      </c>
      <c r="N20" s="131">
        <f t="shared" si="0"/>
        <v>0</v>
      </c>
      <c r="O20" s="131">
        <f t="shared" si="0"/>
        <v>0</v>
      </c>
      <c r="P20" s="131">
        <f t="shared" si="0"/>
        <v>0</v>
      </c>
      <c r="Q20" s="131">
        <f t="shared" si="0"/>
        <v>30</v>
      </c>
      <c r="R20" s="132"/>
      <c r="S20" s="132"/>
      <c r="T20" s="132"/>
      <c r="U20" s="133"/>
      <c r="V20" s="133"/>
    </row>
    <row r="21" spans="1:22" s="119" customFormat="1" ht="36" x14ac:dyDescent="0.25">
      <c r="A21" s="74" t="s">
        <v>586</v>
      </c>
      <c r="B21" s="115">
        <v>2</v>
      </c>
      <c r="C21" s="74" t="s">
        <v>491</v>
      </c>
      <c r="D21" s="74" t="s">
        <v>168</v>
      </c>
      <c r="E21" s="74" t="s">
        <v>382</v>
      </c>
      <c r="F21" s="74" t="s">
        <v>145</v>
      </c>
      <c r="G21" s="138" t="s">
        <v>220</v>
      </c>
      <c r="H21" s="117">
        <v>0</v>
      </c>
      <c r="I21" s="115">
        <v>0</v>
      </c>
      <c r="J21" s="174">
        <v>0</v>
      </c>
      <c r="K21" s="115">
        <v>0</v>
      </c>
      <c r="L21" s="115">
        <v>0</v>
      </c>
      <c r="M21" s="115">
        <v>70</v>
      </c>
      <c r="N21" s="117">
        <v>10</v>
      </c>
      <c r="O21" s="117">
        <v>1</v>
      </c>
      <c r="P21" s="117">
        <v>0</v>
      </c>
      <c r="Q21" s="117">
        <v>0</v>
      </c>
      <c r="R21" s="117" t="s">
        <v>601</v>
      </c>
      <c r="S21" s="118" t="s">
        <v>19</v>
      </c>
      <c r="T21" s="118" t="s">
        <v>169</v>
      </c>
      <c r="U21" s="74"/>
      <c r="V21" s="114"/>
    </row>
    <row r="22" spans="1:22" s="119" customFormat="1" ht="24" x14ac:dyDescent="0.25">
      <c r="A22" s="74" t="s">
        <v>586</v>
      </c>
      <c r="B22" s="115">
        <v>2</v>
      </c>
      <c r="C22" s="74" t="s">
        <v>492</v>
      </c>
      <c r="D22" s="74" t="s">
        <v>105</v>
      </c>
      <c r="E22" s="74" t="s">
        <v>384</v>
      </c>
      <c r="F22" s="74" t="s">
        <v>143</v>
      </c>
      <c r="G22" s="138" t="s">
        <v>255</v>
      </c>
      <c r="H22" s="117">
        <v>2</v>
      </c>
      <c r="I22" s="115">
        <v>0</v>
      </c>
      <c r="J22" s="115">
        <v>3</v>
      </c>
      <c r="K22" s="115">
        <v>26</v>
      </c>
      <c r="L22" s="115">
        <v>0</v>
      </c>
      <c r="M22" s="115">
        <v>39</v>
      </c>
      <c r="N22" s="117">
        <v>0</v>
      </c>
      <c r="O22" s="117">
        <v>0</v>
      </c>
      <c r="P22" s="117">
        <v>0</v>
      </c>
      <c r="Q22" s="117">
        <v>6</v>
      </c>
      <c r="R22" s="117" t="s">
        <v>18</v>
      </c>
      <c r="S22" s="118" t="s">
        <v>19</v>
      </c>
      <c r="T22" s="118" t="s">
        <v>136</v>
      </c>
      <c r="U22" s="74" t="s">
        <v>161</v>
      </c>
      <c r="V22" s="114"/>
    </row>
    <row r="23" spans="1:22" s="119" customFormat="1" x14ac:dyDescent="0.25">
      <c r="A23" s="74" t="s">
        <v>586</v>
      </c>
      <c r="B23" s="115">
        <v>2</v>
      </c>
      <c r="C23" s="74" t="s">
        <v>493</v>
      </c>
      <c r="D23" s="74" t="s">
        <v>386</v>
      </c>
      <c r="E23" s="74" t="s">
        <v>215</v>
      </c>
      <c r="F23" s="74" t="s">
        <v>138</v>
      </c>
      <c r="G23" s="138" t="s">
        <v>214</v>
      </c>
      <c r="H23" s="117">
        <v>1</v>
      </c>
      <c r="I23" s="115">
        <v>0</v>
      </c>
      <c r="J23" s="115">
        <v>2</v>
      </c>
      <c r="K23" s="115">
        <v>13</v>
      </c>
      <c r="L23" s="115">
        <v>0</v>
      </c>
      <c r="M23" s="115">
        <v>26</v>
      </c>
      <c r="N23" s="117">
        <v>0</v>
      </c>
      <c r="O23" s="117">
        <v>0</v>
      </c>
      <c r="P23" s="117">
        <v>0</v>
      </c>
      <c r="Q23" s="117">
        <v>4</v>
      </c>
      <c r="R23" s="117" t="s">
        <v>602</v>
      </c>
      <c r="S23" s="118" t="s">
        <v>19</v>
      </c>
      <c r="T23" s="118" t="s">
        <v>136</v>
      </c>
      <c r="U23" s="74" t="s">
        <v>216</v>
      </c>
      <c r="V23" s="114"/>
    </row>
    <row r="24" spans="1:22" s="119" customFormat="1" ht="48" x14ac:dyDescent="0.25">
      <c r="A24" s="74" t="s">
        <v>586</v>
      </c>
      <c r="B24" s="115">
        <v>2</v>
      </c>
      <c r="C24" s="74" t="s">
        <v>494</v>
      </c>
      <c r="D24" s="74" t="s">
        <v>167</v>
      </c>
      <c r="E24" s="74" t="s">
        <v>388</v>
      </c>
      <c r="F24" s="74" t="s">
        <v>142</v>
      </c>
      <c r="G24" s="138" t="s">
        <v>254</v>
      </c>
      <c r="H24" s="117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7">
        <v>0</v>
      </c>
      <c r="O24" s="117">
        <v>0</v>
      </c>
      <c r="P24" s="117">
        <v>0</v>
      </c>
      <c r="Q24" s="117">
        <v>0</v>
      </c>
      <c r="R24" s="117" t="s">
        <v>603</v>
      </c>
      <c r="S24" s="118" t="s">
        <v>19</v>
      </c>
      <c r="T24" s="118" t="s">
        <v>136</v>
      </c>
      <c r="U24" s="74" t="s">
        <v>330</v>
      </c>
      <c r="V24" s="114"/>
    </row>
    <row r="25" spans="1:22" s="119" customFormat="1" ht="24" x14ac:dyDescent="0.25">
      <c r="A25" s="74" t="s">
        <v>586</v>
      </c>
      <c r="B25" s="115">
        <v>2</v>
      </c>
      <c r="C25" s="74" t="s">
        <v>495</v>
      </c>
      <c r="D25" s="74" t="s">
        <v>165</v>
      </c>
      <c r="E25" s="74" t="s">
        <v>332</v>
      </c>
      <c r="F25" s="74" t="s">
        <v>144</v>
      </c>
      <c r="G25" s="138" t="s">
        <v>202</v>
      </c>
      <c r="H25" s="117">
        <v>3</v>
      </c>
      <c r="I25" s="115">
        <v>2</v>
      </c>
      <c r="J25" s="115">
        <v>0</v>
      </c>
      <c r="K25" s="115">
        <v>39</v>
      </c>
      <c r="L25" s="115">
        <v>26</v>
      </c>
      <c r="M25" s="115">
        <v>0</v>
      </c>
      <c r="N25" s="117">
        <v>0</v>
      </c>
      <c r="O25" s="117">
        <v>0</v>
      </c>
      <c r="P25" s="117">
        <v>0</v>
      </c>
      <c r="Q25" s="117">
        <v>6</v>
      </c>
      <c r="R25" s="118" t="s">
        <v>18</v>
      </c>
      <c r="S25" s="118" t="s">
        <v>19</v>
      </c>
      <c r="T25" s="118" t="s">
        <v>136</v>
      </c>
      <c r="U25" s="74" t="s">
        <v>283</v>
      </c>
      <c r="V25" s="114"/>
    </row>
    <row r="26" spans="1:22" s="119" customFormat="1" ht="24" x14ac:dyDescent="0.25">
      <c r="A26" s="74" t="s">
        <v>586</v>
      </c>
      <c r="B26" s="115">
        <v>2</v>
      </c>
      <c r="C26" s="74" t="s">
        <v>496</v>
      </c>
      <c r="D26" s="74" t="s">
        <v>391</v>
      </c>
      <c r="E26" s="74" t="s">
        <v>333</v>
      </c>
      <c r="F26" s="74" t="s">
        <v>148</v>
      </c>
      <c r="G26" s="138" t="s">
        <v>207</v>
      </c>
      <c r="H26" s="117">
        <v>3</v>
      </c>
      <c r="I26" s="115">
        <v>0</v>
      </c>
      <c r="J26" s="115">
        <v>0</v>
      </c>
      <c r="K26" s="115">
        <v>39</v>
      </c>
      <c r="L26" s="115">
        <v>0</v>
      </c>
      <c r="M26" s="115">
        <v>0</v>
      </c>
      <c r="N26" s="117">
        <v>0</v>
      </c>
      <c r="O26" s="117">
        <v>0</v>
      </c>
      <c r="P26" s="117">
        <v>0</v>
      </c>
      <c r="Q26" s="117">
        <v>4</v>
      </c>
      <c r="R26" s="120" t="s">
        <v>602</v>
      </c>
      <c r="S26" s="118" t="s">
        <v>19</v>
      </c>
      <c r="T26" s="118" t="s">
        <v>136</v>
      </c>
      <c r="U26" s="74"/>
      <c r="V26" s="114"/>
    </row>
    <row r="27" spans="1:22" s="119" customFormat="1" ht="36" x14ac:dyDescent="0.25">
      <c r="A27" s="74" t="s">
        <v>586</v>
      </c>
      <c r="B27" s="115">
        <v>2</v>
      </c>
      <c r="C27" s="74" t="s">
        <v>497</v>
      </c>
      <c r="D27" s="74" t="s">
        <v>366</v>
      </c>
      <c r="E27" s="74" t="s">
        <v>331</v>
      </c>
      <c r="F27" s="74" t="s">
        <v>142</v>
      </c>
      <c r="G27" s="138" t="s">
        <v>254</v>
      </c>
      <c r="H27" s="117">
        <v>3</v>
      </c>
      <c r="I27" s="115">
        <v>2</v>
      </c>
      <c r="J27" s="115">
        <v>0</v>
      </c>
      <c r="K27" s="115">
        <v>39</v>
      </c>
      <c r="L27" s="115">
        <v>26</v>
      </c>
      <c r="M27" s="115">
        <v>0</v>
      </c>
      <c r="N27" s="117">
        <v>0</v>
      </c>
      <c r="O27" s="117">
        <v>0</v>
      </c>
      <c r="P27" s="117">
        <v>0</v>
      </c>
      <c r="Q27" s="117">
        <v>6</v>
      </c>
      <c r="R27" s="127" t="s">
        <v>18</v>
      </c>
      <c r="S27" s="128" t="s">
        <v>19</v>
      </c>
      <c r="T27" s="118" t="s">
        <v>136</v>
      </c>
      <c r="U27" s="74" t="s">
        <v>365</v>
      </c>
      <c r="V27" s="114"/>
    </row>
    <row r="28" spans="1:22" s="119" customFormat="1" x14ac:dyDescent="0.25">
      <c r="A28" s="74" t="s">
        <v>586</v>
      </c>
      <c r="B28" s="115">
        <v>2</v>
      </c>
      <c r="C28" s="74" t="s">
        <v>498</v>
      </c>
      <c r="D28" s="74" t="s">
        <v>499</v>
      </c>
      <c r="E28" s="74" t="s">
        <v>335</v>
      </c>
      <c r="F28" s="74" t="s">
        <v>312</v>
      </c>
      <c r="G28" s="138" t="s">
        <v>334</v>
      </c>
      <c r="H28" s="117">
        <v>0</v>
      </c>
      <c r="I28" s="115">
        <v>2</v>
      </c>
      <c r="J28" s="115">
        <v>0</v>
      </c>
      <c r="K28" s="115">
        <v>0</v>
      </c>
      <c r="L28" s="115">
        <v>26</v>
      </c>
      <c r="M28" s="115">
        <v>0</v>
      </c>
      <c r="N28" s="117">
        <v>0</v>
      </c>
      <c r="O28" s="117">
        <v>0</v>
      </c>
      <c r="P28" s="117">
        <v>0</v>
      </c>
      <c r="Q28" s="117">
        <v>0</v>
      </c>
      <c r="R28" s="127" t="s">
        <v>601</v>
      </c>
      <c r="S28" s="128" t="s">
        <v>19</v>
      </c>
      <c r="T28" s="118" t="s">
        <v>136</v>
      </c>
      <c r="U28" s="74"/>
      <c r="V28" s="114"/>
    </row>
    <row r="29" spans="1:22" s="119" customFormat="1" x14ac:dyDescent="0.25">
      <c r="A29" s="74" t="s">
        <v>586</v>
      </c>
      <c r="B29" s="115">
        <v>2</v>
      </c>
      <c r="C29" s="74" t="s">
        <v>500</v>
      </c>
      <c r="D29" s="74" t="s">
        <v>260</v>
      </c>
      <c r="E29" s="74" t="s">
        <v>501</v>
      </c>
      <c r="F29" s="74" t="s">
        <v>227</v>
      </c>
      <c r="G29" s="138" t="s">
        <v>228</v>
      </c>
      <c r="H29" s="117">
        <v>0</v>
      </c>
      <c r="I29" s="115">
        <v>2</v>
      </c>
      <c r="J29" s="115">
        <v>0</v>
      </c>
      <c r="K29" s="115">
        <v>0</v>
      </c>
      <c r="L29" s="115">
        <v>26</v>
      </c>
      <c r="M29" s="115">
        <v>0</v>
      </c>
      <c r="N29" s="117">
        <v>0</v>
      </c>
      <c r="O29" s="117">
        <v>0</v>
      </c>
      <c r="P29" s="117">
        <v>0</v>
      </c>
      <c r="Q29" s="117">
        <v>0</v>
      </c>
      <c r="R29" s="127" t="s">
        <v>602</v>
      </c>
      <c r="S29" s="128" t="s">
        <v>329</v>
      </c>
      <c r="T29" s="118" t="s">
        <v>136</v>
      </c>
      <c r="U29" s="74" t="s">
        <v>337</v>
      </c>
      <c r="V29" s="114"/>
    </row>
    <row r="30" spans="1:22" s="119" customFormat="1" x14ac:dyDescent="0.25">
      <c r="A30" s="74" t="s">
        <v>586</v>
      </c>
      <c r="B30" s="115">
        <v>2</v>
      </c>
      <c r="C30" s="74" t="s">
        <v>502</v>
      </c>
      <c r="D30" s="74" t="s">
        <v>262</v>
      </c>
      <c r="E30" s="74" t="s">
        <v>503</v>
      </c>
      <c r="F30" s="74" t="s">
        <v>258</v>
      </c>
      <c r="G30" s="138" t="s">
        <v>259</v>
      </c>
      <c r="H30" s="117">
        <v>0</v>
      </c>
      <c r="I30" s="115">
        <v>2</v>
      </c>
      <c r="J30" s="115">
        <v>0</v>
      </c>
      <c r="K30" s="115">
        <v>0</v>
      </c>
      <c r="L30" s="115">
        <v>26</v>
      </c>
      <c r="M30" s="115">
        <v>0</v>
      </c>
      <c r="N30" s="117">
        <v>0</v>
      </c>
      <c r="O30" s="117">
        <v>0</v>
      </c>
      <c r="P30" s="117">
        <v>0</v>
      </c>
      <c r="Q30" s="117">
        <v>0</v>
      </c>
      <c r="R30" s="127" t="s">
        <v>602</v>
      </c>
      <c r="S30" s="128" t="s">
        <v>329</v>
      </c>
      <c r="T30" s="118" t="s">
        <v>136</v>
      </c>
      <c r="U30" s="74" t="s">
        <v>338</v>
      </c>
      <c r="V30" s="114"/>
    </row>
    <row r="31" spans="1:22" s="119" customFormat="1" x14ac:dyDescent="0.25">
      <c r="A31" s="74" t="s">
        <v>586</v>
      </c>
      <c r="B31" s="115">
        <v>2</v>
      </c>
      <c r="C31" s="74" t="s">
        <v>504</v>
      </c>
      <c r="D31" s="74" t="s">
        <v>261</v>
      </c>
      <c r="E31" s="74" t="s">
        <v>505</v>
      </c>
      <c r="F31" s="74" t="s">
        <v>256</v>
      </c>
      <c r="G31" s="138" t="s">
        <v>257</v>
      </c>
      <c r="H31" s="117">
        <v>0</v>
      </c>
      <c r="I31" s="115">
        <v>2</v>
      </c>
      <c r="J31" s="115">
        <v>0</v>
      </c>
      <c r="K31" s="115">
        <v>0</v>
      </c>
      <c r="L31" s="115">
        <v>26</v>
      </c>
      <c r="M31" s="115">
        <v>0</v>
      </c>
      <c r="N31" s="117">
        <v>0</v>
      </c>
      <c r="O31" s="117">
        <v>0</v>
      </c>
      <c r="P31" s="117">
        <v>0</v>
      </c>
      <c r="Q31" s="117">
        <v>0</v>
      </c>
      <c r="R31" s="127" t="s">
        <v>602</v>
      </c>
      <c r="S31" s="128" t="s">
        <v>329</v>
      </c>
      <c r="T31" s="118" t="s">
        <v>136</v>
      </c>
      <c r="U31" s="74" t="s">
        <v>336</v>
      </c>
      <c r="V31" s="114"/>
    </row>
    <row r="32" spans="1:22" s="119" customFormat="1" ht="26.45" customHeight="1" x14ac:dyDescent="0.25">
      <c r="A32" s="74" t="s">
        <v>586</v>
      </c>
      <c r="B32" s="115">
        <v>2</v>
      </c>
      <c r="C32" s="74" t="s">
        <v>567</v>
      </c>
      <c r="D32" s="74" t="s">
        <v>574</v>
      </c>
      <c r="E32" s="74" t="s">
        <v>575</v>
      </c>
      <c r="F32" s="74"/>
      <c r="G32" s="116"/>
      <c r="H32" s="117">
        <v>2</v>
      </c>
      <c r="I32" s="115">
        <v>1</v>
      </c>
      <c r="J32" s="115">
        <v>0</v>
      </c>
      <c r="K32" s="115">
        <f>H32*13</f>
        <v>26</v>
      </c>
      <c r="L32" s="115">
        <f>I32*13</f>
        <v>13</v>
      </c>
      <c r="M32" s="115">
        <f>J32*13</f>
        <v>0</v>
      </c>
      <c r="N32" s="117">
        <v>0</v>
      </c>
      <c r="O32" s="117">
        <v>0</v>
      </c>
      <c r="P32" s="117">
        <v>0</v>
      </c>
      <c r="Q32" s="117">
        <v>4</v>
      </c>
      <c r="R32" s="120"/>
      <c r="S32" s="118" t="s">
        <v>21</v>
      </c>
      <c r="T32" s="118" t="s">
        <v>136</v>
      </c>
      <c r="U32" s="114"/>
      <c r="V32" s="114"/>
    </row>
    <row r="33" spans="1:22" s="89" customFormat="1" x14ac:dyDescent="0.25">
      <c r="A33" s="224" t="s">
        <v>20</v>
      </c>
      <c r="B33" s="225"/>
      <c r="C33" s="225"/>
      <c r="D33" s="225"/>
      <c r="E33" s="225"/>
      <c r="F33" s="225"/>
      <c r="G33" s="226"/>
      <c r="H33" s="136">
        <f>SUM(H21:H32)-H30-H31</f>
        <v>14</v>
      </c>
      <c r="I33" s="136">
        <f t="shared" ref="I33:Q33" si="1">SUM(I21:I32)-I30-I31</f>
        <v>9</v>
      </c>
      <c r="J33" s="136">
        <f t="shared" si="1"/>
        <v>5</v>
      </c>
      <c r="K33" s="136">
        <f t="shared" si="1"/>
        <v>182</v>
      </c>
      <c r="L33" s="136">
        <f t="shared" si="1"/>
        <v>117</v>
      </c>
      <c r="M33" s="136">
        <f t="shared" si="1"/>
        <v>135</v>
      </c>
      <c r="N33" s="136">
        <f t="shared" si="1"/>
        <v>10</v>
      </c>
      <c r="O33" s="136">
        <f t="shared" si="1"/>
        <v>1</v>
      </c>
      <c r="P33" s="136">
        <f t="shared" si="1"/>
        <v>0</v>
      </c>
      <c r="Q33" s="136">
        <f t="shared" si="1"/>
        <v>30</v>
      </c>
      <c r="R33" s="132"/>
      <c r="S33" s="132"/>
      <c r="T33" s="132"/>
      <c r="U33" s="133"/>
      <c r="V33" s="133"/>
    </row>
    <row r="34" spans="1:22" s="119" customFormat="1" ht="27.6" customHeight="1" x14ac:dyDescent="0.25">
      <c r="A34" s="74" t="s">
        <v>586</v>
      </c>
      <c r="B34" s="115">
        <v>3</v>
      </c>
      <c r="C34" s="74" t="s">
        <v>506</v>
      </c>
      <c r="D34" s="74" t="s">
        <v>99</v>
      </c>
      <c r="E34" s="74" t="s">
        <v>394</v>
      </c>
      <c r="F34" s="74" t="s">
        <v>145</v>
      </c>
      <c r="G34" s="116" t="s">
        <v>220</v>
      </c>
      <c r="H34" s="117">
        <v>3</v>
      </c>
      <c r="I34" s="118">
        <v>0</v>
      </c>
      <c r="J34" s="118">
        <v>2</v>
      </c>
      <c r="K34" s="115">
        <v>39</v>
      </c>
      <c r="L34" s="115">
        <v>0</v>
      </c>
      <c r="M34" s="115">
        <v>26</v>
      </c>
      <c r="N34" s="117">
        <v>0</v>
      </c>
      <c r="O34" s="115">
        <v>0</v>
      </c>
      <c r="P34" s="115">
        <v>0</v>
      </c>
      <c r="Q34" s="117">
        <v>6</v>
      </c>
      <c r="R34" s="118" t="s">
        <v>18</v>
      </c>
      <c r="S34" s="118" t="s">
        <v>19</v>
      </c>
      <c r="T34" s="118" t="s">
        <v>136</v>
      </c>
      <c r="U34" s="74"/>
      <c r="V34" s="114"/>
    </row>
    <row r="35" spans="1:22" s="119" customFormat="1" ht="27.6" customHeight="1" x14ac:dyDescent="0.25">
      <c r="A35" s="74" t="s">
        <v>586</v>
      </c>
      <c r="B35" s="115">
        <v>3</v>
      </c>
      <c r="C35" s="74" t="s">
        <v>507</v>
      </c>
      <c r="D35" s="74" t="s">
        <v>101</v>
      </c>
      <c r="E35" s="74" t="s">
        <v>396</v>
      </c>
      <c r="F35" s="74" t="s">
        <v>397</v>
      </c>
      <c r="G35" s="116" t="s">
        <v>230</v>
      </c>
      <c r="H35" s="117">
        <v>2</v>
      </c>
      <c r="I35" s="118">
        <v>0</v>
      </c>
      <c r="J35" s="118">
        <v>1</v>
      </c>
      <c r="K35" s="115">
        <v>26</v>
      </c>
      <c r="L35" s="115">
        <v>0</v>
      </c>
      <c r="M35" s="115">
        <v>13</v>
      </c>
      <c r="N35" s="117">
        <v>0</v>
      </c>
      <c r="O35" s="115">
        <v>0</v>
      </c>
      <c r="P35" s="115">
        <v>0</v>
      </c>
      <c r="Q35" s="117">
        <v>4</v>
      </c>
      <c r="R35" s="118" t="s">
        <v>18</v>
      </c>
      <c r="S35" s="118" t="s">
        <v>19</v>
      </c>
      <c r="T35" s="118" t="s">
        <v>136</v>
      </c>
      <c r="U35" s="74"/>
      <c r="V35" s="114"/>
    </row>
    <row r="36" spans="1:22" s="119" customFormat="1" ht="27.6" customHeight="1" x14ac:dyDescent="0.25">
      <c r="A36" s="74" t="s">
        <v>586</v>
      </c>
      <c r="B36" s="115">
        <v>3</v>
      </c>
      <c r="C36" s="74" t="s">
        <v>508</v>
      </c>
      <c r="D36" s="74" t="s">
        <v>100</v>
      </c>
      <c r="E36" s="74" t="s">
        <v>229</v>
      </c>
      <c r="F36" s="74" t="s">
        <v>148</v>
      </c>
      <c r="G36" s="116" t="s">
        <v>207</v>
      </c>
      <c r="H36" s="117">
        <v>1</v>
      </c>
      <c r="I36" s="118">
        <v>1</v>
      </c>
      <c r="J36" s="118">
        <v>1</v>
      </c>
      <c r="K36" s="115">
        <v>13</v>
      </c>
      <c r="L36" s="115">
        <v>13</v>
      </c>
      <c r="M36" s="115">
        <v>13</v>
      </c>
      <c r="N36" s="117">
        <v>0</v>
      </c>
      <c r="O36" s="115">
        <v>0</v>
      </c>
      <c r="P36" s="115">
        <v>0</v>
      </c>
      <c r="Q36" s="117">
        <v>4</v>
      </c>
      <c r="R36" s="120" t="s">
        <v>602</v>
      </c>
      <c r="S36" s="118" t="s">
        <v>19</v>
      </c>
      <c r="T36" s="118" t="s">
        <v>136</v>
      </c>
      <c r="U36" s="74"/>
      <c r="V36" s="114"/>
    </row>
    <row r="37" spans="1:22" s="119" customFormat="1" ht="27.6" customHeight="1" x14ac:dyDescent="0.25">
      <c r="A37" s="74" t="s">
        <v>586</v>
      </c>
      <c r="B37" s="115">
        <v>3</v>
      </c>
      <c r="C37" s="74" t="s">
        <v>571</v>
      </c>
      <c r="D37" s="74" t="s">
        <v>180</v>
      </c>
      <c r="E37" s="74" t="s">
        <v>179</v>
      </c>
      <c r="F37" s="74" t="s">
        <v>146</v>
      </c>
      <c r="G37" s="116" t="s">
        <v>181</v>
      </c>
      <c r="H37" s="117">
        <v>3</v>
      </c>
      <c r="I37" s="118">
        <v>2</v>
      </c>
      <c r="J37" s="118">
        <v>0</v>
      </c>
      <c r="K37" s="115">
        <v>39</v>
      </c>
      <c r="L37" s="115">
        <v>26</v>
      </c>
      <c r="M37" s="115">
        <v>0</v>
      </c>
      <c r="N37" s="117">
        <v>0</v>
      </c>
      <c r="O37" s="115">
        <v>0</v>
      </c>
      <c r="P37" s="115">
        <v>0</v>
      </c>
      <c r="Q37" s="117">
        <v>6</v>
      </c>
      <c r="R37" s="117" t="s">
        <v>18</v>
      </c>
      <c r="S37" s="118" t="s">
        <v>19</v>
      </c>
      <c r="T37" s="118" t="s">
        <v>136</v>
      </c>
      <c r="U37" s="74" t="s">
        <v>187</v>
      </c>
      <c r="V37" s="114"/>
    </row>
    <row r="38" spans="1:22" s="119" customFormat="1" ht="27.6" customHeight="1" x14ac:dyDescent="0.25">
      <c r="A38" s="74" t="s">
        <v>586</v>
      </c>
      <c r="B38" s="115">
        <v>3</v>
      </c>
      <c r="C38" s="74" t="s">
        <v>509</v>
      </c>
      <c r="D38" s="74" t="s">
        <v>160</v>
      </c>
      <c r="E38" s="74" t="s">
        <v>339</v>
      </c>
      <c r="F38" s="74" t="s">
        <v>147</v>
      </c>
      <c r="G38" s="116" t="s">
        <v>203</v>
      </c>
      <c r="H38" s="117">
        <v>3</v>
      </c>
      <c r="I38" s="118">
        <v>2</v>
      </c>
      <c r="J38" s="118">
        <v>0</v>
      </c>
      <c r="K38" s="115">
        <v>39</v>
      </c>
      <c r="L38" s="115">
        <v>26</v>
      </c>
      <c r="M38" s="115">
        <v>0</v>
      </c>
      <c r="N38" s="117">
        <v>0</v>
      </c>
      <c r="O38" s="115">
        <v>0</v>
      </c>
      <c r="P38" s="115">
        <v>0</v>
      </c>
      <c r="Q38" s="117">
        <v>6</v>
      </c>
      <c r="R38" s="118" t="s">
        <v>18</v>
      </c>
      <c r="S38" s="118" t="s">
        <v>19</v>
      </c>
      <c r="T38" s="118" t="s">
        <v>136</v>
      </c>
      <c r="U38" s="74" t="s">
        <v>204</v>
      </c>
      <c r="V38" s="114"/>
    </row>
    <row r="39" spans="1:22" s="119" customFormat="1" ht="36" x14ac:dyDescent="0.25">
      <c r="A39" s="74" t="s">
        <v>586</v>
      </c>
      <c r="B39" s="115">
        <v>3</v>
      </c>
      <c r="C39" s="74" t="s">
        <v>510</v>
      </c>
      <c r="D39" s="74" t="s">
        <v>170</v>
      </c>
      <c r="E39" s="74" t="s">
        <v>401</v>
      </c>
      <c r="F39" s="74" t="s">
        <v>147</v>
      </c>
      <c r="G39" s="116" t="s">
        <v>203</v>
      </c>
      <c r="H39" s="117">
        <v>0</v>
      </c>
      <c r="I39" s="118">
        <v>0</v>
      </c>
      <c r="J39" s="118">
        <v>0</v>
      </c>
      <c r="K39" s="115">
        <v>0</v>
      </c>
      <c r="L39" s="115">
        <v>0</v>
      </c>
      <c r="M39" s="115">
        <v>0</v>
      </c>
      <c r="N39" s="117">
        <v>0</v>
      </c>
      <c r="O39" s="115">
        <v>0</v>
      </c>
      <c r="P39" s="115">
        <v>0</v>
      </c>
      <c r="Q39" s="117">
        <v>0</v>
      </c>
      <c r="R39" s="117" t="s">
        <v>603</v>
      </c>
      <c r="S39" s="118" t="s">
        <v>19</v>
      </c>
      <c r="T39" s="118" t="s">
        <v>136</v>
      </c>
      <c r="U39" s="74" t="s">
        <v>561</v>
      </c>
      <c r="V39" s="114"/>
    </row>
    <row r="40" spans="1:22" s="119" customFormat="1" ht="27.6" customHeight="1" x14ac:dyDescent="0.25">
      <c r="A40" s="74" t="s">
        <v>586</v>
      </c>
      <c r="B40" s="115">
        <v>3</v>
      </c>
      <c r="C40" s="74" t="s">
        <v>511</v>
      </c>
      <c r="D40" s="74" t="s">
        <v>403</v>
      </c>
      <c r="E40" s="74" t="s">
        <v>247</v>
      </c>
      <c r="F40" s="74" t="s">
        <v>139</v>
      </c>
      <c r="G40" s="116" t="s">
        <v>273</v>
      </c>
      <c r="H40" s="117">
        <v>3</v>
      </c>
      <c r="I40" s="118">
        <v>0</v>
      </c>
      <c r="J40" s="118">
        <v>0</v>
      </c>
      <c r="K40" s="115">
        <v>39</v>
      </c>
      <c r="L40" s="115">
        <v>0</v>
      </c>
      <c r="M40" s="115">
        <v>0</v>
      </c>
      <c r="N40" s="117">
        <v>0</v>
      </c>
      <c r="O40" s="115">
        <v>0</v>
      </c>
      <c r="P40" s="115">
        <v>0</v>
      </c>
      <c r="Q40" s="117">
        <v>4</v>
      </c>
      <c r="R40" s="120" t="s">
        <v>602</v>
      </c>
      <c r="S40" s="118" t="s">
        <v>19</v>
      </c>
      <c r="T40" s="118" t="s">
        <v>136</v>
      </c>
      <c r="U40" s="74"/>
      <c r="V40" s="114"/>
    </row>
    <row r="41" spans="1:22" s="119" customFormat="1" ht="27.6" customHeight="1" x14ac:dyDescent="0.25">
      <c r="A41" s="74" t="s">
        <v>586</v>
      </c>
      <c r="B41" s="115">
        <v>3</v>
      </c>
      <c r="C41" s="74" t="s">
        <v>512</v>
      </c>
      <c r="D41" s="74" t="s">
        <v>263</v>
      </c>
      <c r="E41" s="74" t="s">
        <v>340</v>
      </c>
      <c r="F41" s="74" t="s">
        <v>269</v>
      </c>
      <c r="G41" s="116" t="s">
        <v>264</v>
      </c>
      <c r="H41" s="117">
        <v>0</v>
      </c>
      <c r="I41" s="118">
        <v>2</v>
      </c>
      <c r="J41" s="118">
        <v>0</v>
      </c>
      <c r="K41" s="115">
        <v>0</v>
      </c>
      <c r="L41" s="115">
        <v>26</v>
      </c>
      <c r="M41" s="115">
        <v>0</v>
      </c>
      <c r="N41" s="117">
        <v>0</v>
      </c>
      <c r="O41" s="115">
        <v>0</v>
      </c>
      <c r="P41" s="115">
        <v>0</v>
      </c>
      <c r="Q41" s="117">
        <v>0</v>
      </c>
      <c r="R41" s="127" t="s">
        <v>602</v>
      </c>
      <c r="S41" s="128" t="s">
        <v>329</v>
      </c>
      <c r="T41" s="118" t="s">
        <v>169</v>
      </c>
      <c r="U41" s="74" t="s">
        <v>343</v>
      </c>
      <c r="V41" s="114"/>
    </row>
    <row r="42" spans="1:22" s="119" customFormat="1" ht="27.6" customHeight="1" x14ac:dyDescent="0.25">
      <c r="A42" s="74" t="s">
        <v>586</v>
      </c>
      <c r="B42" s="115">
        <v>3</v>
      </c>
      <c r="C42" s="74" t="s">
        <v>513</v>
      </c>
      <c r="D42" s="74" t="s">
        <v>268</v>
      </c>
      <c r="E42" s="74" t="s">
        <v>341</v>
      </c>
      <c r="F42" s="74" t="s">
        <v>258</v>
      </c>
      <c r="G42" s="116" t="s">
        <v>259</v>
      </c>
      <c r="H42" s="117">
        <v>0</v>
      </c>
      <c r="I42" s="118">
        <v>2</v>
      </c>
      <c r="J42" s="118">
        <v>0</v>
      </c>
      <c r="K42" s="115">
        <v>0</v>
      </c>
      <c r="L42" s="115">
        <v>26</v>
      </c>
      <c r="M42" s="115">
        <v>0</v>
      </c>
      <c r="N42" s="117">
        <v>0</v>
      </c>
      <c r="O42" s="115">
        <v>0</v>
      </c>
      <c r="P42" s="115">
        <v>0</v>
      </c>
      <c r="Q42" s="117">
        <v>0</v>
      </c>
      <c r="R42" s="127" t="s">
        <v>602</v>
      </c>
      <c r="S42" s="128" t="s">
        <v>329</v>
      </c>
      <c r="T42" s="118" t="s">
        <v>169</v>
      </c>
      <c r="U42" s="74" t="s">
        <v>345</v>
      </c>
      <c r="V42" s="114"/>
    </row>
    <row r="43" spans="1:22" s="119" customFormat="1" ht="27.6" customHeight="1" x14ac:dyDescent="0.25">
      <c r="A43" s="74" t="s">
        <v>586</v>
      </c>
      <c r="B43" s="115">
        <v>3</v>
      </c>
      <c r="C43" s="74" t="s">
        <v>514</v>
      </c>
      <c r="D43" s="74" t="s">
        <v>265</v>
      </c>
      <c r="E43" s="74" t="s">
        <v>342</v>
      </c>
      <c r="F43" s="74" t="s">
        <v>266</v>
      </c>
      <c r="G43" s="116" t="s">
        <v>267</v>
      </c>
      <c r="H43" s="117">
        <v>0</v>
      </c>
      <c r="I43" s="118">
        <v>2</v>
      </c>
      <c r="J43" s="118">
        <v>0</v>
      </c>
      <c r="K43" s="115">
        <v>0</v>
      </c>
      <c r="L43" s="115">
        <v>26</v>
      </c>
      <c r="M43" s="115">
        <v>0</v>
      </c>
      <c r="N43" s="117">
        <v>0</v>
      </c>
      <c r="O43" s="115">
        <v>0</v>
      </c>
      <c r="P43" s="115">
        <v>0</v>
      </c>
      <c r="Q43" s="117">
        <v>0</v>
      </c>
      <c r="R43" s="127" t="s">
        <v>602</v>
      </c>
      <c r="S43" s="128" t="s">
        <v>329</v>
      </c>
      <c r="T43" s="118" t="s">
        <v>169</v>
      </c>
      <c r="U43" s="74" t="s">
        <v>344</v>
      </c>
      <c r="V43" s="114"/>
    </row>
    <row r="44" spans="1:22" s="134" customFormat="1" x14ac:dyDescent="0.25">
      <c r="A44" s="224" t="s">
        <v>20</v>
      </c>
      <c r="B44" s="225"/>
      <c r="C44" s="225"/>
      <c r="D44" s="225"/>
      <c r="E44" s="225"/>
      <c r="F44" s="225"/>
      <c r="G44" s="226"/>
      <c r="H44" s="136">
        <f>SUM(H34:H43)-H42-H43</f>
        <v>15</v>
      </c>
      <c r="I44" s="136">
        <f t="shared" ref="I44:Q44" si="2">SUM(I34:I43)-I42-I43</f>
        <v>7</v>
      </c>
      <c r="J44" s="136">
        <f t="shared" si="2"/>
        <v>4</v>
      </c>
      <c r="K44" s="136">
        <f t="shared" si="2"/>
        <v>195</v>
      </c>
      <c r="L44" s="136">
        <f t="shared" si="2"/>
        <v>91</v>
      </c>
      <c r="M44" s="136">
        <f t="shared" si="2"/>
        <v>52</v>
      </c>
      <c r="N44" s="136">
        <f t="shared" si="2"/>
        <v>0</v>
      </c>
      <c r="O44" s="136">
        <f t="shared" si="2"/>
        <v>0</v>
      </c>
      <c r="P44" s="136">
        <f t="shared" si="2"/>
        <v>0</v>
      </c>
      <c r="Q44" s="136">
        <f t="shared" si="2"/>
        <v>30</v>
      </c>
      <c r="R44" s="132"/>
      <c r="S44" s="132"/>
      <c r="T44" s="132"/>
      <c r="U44" s="133"/>
      <c r="V44" s="133"/>
    </row>
    <row r="45" spans="1:22" s="119" customFormat="1" ht="25.7" customHeight="1" x14ac:dyDescent="0.25">
      <c r="A45" s="74" t="s">
        <v>586</v>
      </c>
      <c r="B45" s="115">
        <v>4</v>
      </c>
      <c r="C45" s="74" t="s">
        <v>515</v>
      </c>
      <c r="D45" s="74" t="s">
        <v>183</v>
      </c>
      <c r="E45" s="74" t="s">
        <v>184</v>
      </c>
      <c r="F45" s="74" t="s">
        <v>408</v>
      </c>
      <c r="G45" s="116" t="s">
        <v>182</v>
      </c>
      <c r="H45" s="117">
        <v>2</v>
      </c>
      <c r="I45" s="115">
        <v>0</v>
      </c>
      <c r="J45" s="115">
        <v>1</v>
      </c>
      <c r="K45" s="115">
        <v>26</v>
      </c>
      <c r="L45" s="115">
        <v>0</v>
      </c>
      <c r="M45" s="115">
        <v>13</v>
      </c>
      <c r="N45" s="115">
        <v>0</v>
      </c>
      <c r="O45" s="115">
        <v>0</v>
      </c>
      <c r="P45" s="115">
        <v>0</v>
      </c>
      <c r="Q45" s="117">
        <v>4</v>
      </c>
      <c r="R45" s="118" t="s">
        <v>18</v>
      </c>
      <c r="S45" s="118" t="s">
        <v>19</v>
      </c>
      <c r="T45" s="118" t="s">
        <v>136</v>
      </c>
      <c r="U45" s="74" t="s">
        <v>346</v>
      </c>
      <c r="V45" s="114"/>
    </row>
    <row r="46" spans="1:22" s="119" customFormat="1" ht="25.7" customHeight="1" x14ac:dyDescent="0.25">
      <c r="A46" s="74" t="s">
        <v>586</v>
      </c>
      <c r="B46" s="115">
        <v>4</v>
      </c>
      <c r="C46" s="74" t="s">
        <v>516</v>
      </c>
      <c r="D46" s="74" t="s">
        <v>231</v>
      </c>
      <c r="E46" s="74" t="s">
        <v>410</v>
      </c>
      <c r="F46" s="74" t="s">
        <v>150</v>
      </c>
      <c r="G46" s="116" t="s">
        <v>232</v>
      </c>
      <c r="H46" s="117">
        <v>3</v>
      </c>
      <c r="I46" s="115">
        <v>1</v>
      </c>
      <c r="J46" s="115">
        <v>1</v>
      </c>
      <c r="K46" s="115">
        <v>39</v>
      </c>
      <c r="L46" s="115">
        <v>13</v>
      </c>
      <c r="M46" s="115">
        <v>13</v>
      </c>
      <c r="N46" s="115">
        <v>0</v>
      </c>
      <c r="O46" s="115">
        <v>0</v>
      </c>
      <c r="P46" s="115">
        <v>0</v>
      </c>
      <c r="Q46" s="117">
        <v>6</v>
      </c>
      <c r="R46" s="118" t="s">
        <v>18</v>
      </c>
      <c r="S46" s="118" t="s">
        <v>19</v>
      </c>
      <c r="T46" s="118" t="s">
        <v>136</v>
      </c>
      <c r="U46" s="74" t="s">
        <v>191</v>
      </c>
      <c r="V46" s="114"/>
    </row>
    <row r="47" spans="1:22" s="119" customFormat="1" ht="25.7" customHeight="1" x14ac:dyDescent="0.25">
      <c r="A47" s="74" t="s">
        <v>586</v>
      </c>
      <c r="B47" s="115">
        <v>4</v>
      </c>
      <c r="C47" s="74" t="s">
        <v>517</v>
      </c>
      <c r="D47" s="74" t="s">
        <v>166</v>
      </c>
      <c r="E47" s="74" t="s">
        <v>361</v>
      </c>
      <c r="F47" s="74" t="s">
        <v>149</v>
      </c>
      <c r="G47" s="116" t="s">
        <v>205</v>
      </c>
      <c r="H47" s="117">
        <v>2</v>
      </c>
      <c r="I47" s="115">
        <v>2</v>
      </c>
      <c r="J47" s="115">
        <v>1</v>
      </c>
      <c r="K47" s="115">
        <v>26</v>
      </c>
      <c r="L47" s="115">
        <v>26</v>
      </c>
      <c r="M47" s="115">
        <v>13</v>
      </c>
      <c r="N47" s="115">
        <v>0</v>
      </c>
      <c r="O47" s="115">
        <v>0</v>
      </c>
      <c r="P47" s="115">
        <v>0</v>
      </c>
      <c r="Q47" s="117">
        <v>6</v>
      </c>
      <c r="R47" s="118" t="s">
        <v>18</v>
      </c>
      <c r="S47" s="118" t="s">
        <v>19</v>
      </c>
      <c r="T47" s="118" t="s">
        <v>136</v>
      </c>
      <c r="U47" s="74" t="s">
        <v>206</v>
      </c>
      <c r="V47" s="114"/>
    </row>
    <row r="48" spans="1:22" s="119" customFormat="1" ht="25.7" customHeight="1" x14ac:dyDescent="0.25">
      <c r="A48" s="74" t="s">
        <v>586</v>
      </c>
      <c r="B48" s="115">
        <v>4</v>
      </c>
      <c r="C48" s="74" t="s">
        <v>518</v>
      </c>
      <c r="D48" s="74" t="s">
        <v>130</v>
      </c>
      <c r="E48" s="74" t="s">
        <v>413</v>
      </c>
      <c r="F48" s="74" t="s">
        <v>151</v>
      </c>
      <c r="G48" s="116" t="s">
        <v>234</v>
      </c>
      <c r="H48" s="117">
        <v>3</v>
      </c>
      <c r="I48" s="115">
        <v>0</v>
      </c>
      <c r="J48" s="115">
        <v>2</v>
      </c>
      <c r="K48" s="115">
        <v>39</v>
      </c>
      <c r="L48" s="115">
        <v>0</v>
      </c>
      <c r="M48" s="115">
        <v>26</v>
      </c>
      <c r="N48" s="115">
        <v>0</v>
      </c>
      <c r="O48" s="115">
        <v>0</v>
      </c>
      <c r="P48" s="115">
        <v>0</v>
      </c>
      <c r="Q48" s="117">
        <v>6</v>
      </c>
      <c r="R48" s="118" t="s">
        <v>18</v>
      </c>
      <c r="S48" s="118" t="s">
        <v>19</v>
      </c>
      <c r="T48" s="118" t="s">
        <v>136</v>
      </c>
      <c r="U48" s="74" t="s">
        <v>233</v>
      </c>
      <c r="V48" s="114"/>
    </row>
    <row r="49" spans="1:22" s="119" customFormat="1" ht="25.7" customHeight="1" x14ac:dyDescent="0.25">
      <c r="A49" s="74" t="s">
        <v>586</v>
      </c>
      <c r="B49" s="115">
        <v>4</v>
      </c>
      <c r="C49" s="74" t="s">
        <v>519</v>
      </c>
      <c r="D49" s="74" t="s">
        <v>185</v>
      </c>
      <c r="E49" s="74" t="s">
        <v>186</v>
      </c>
      <c r="F49" s="74" t="s">
        <v>140</v>
      </c>
      <c r="G49" s="116" t="s">
        <v>178</v>
      </c>
      <c r="H49" s="117">
        <v>2</v>
      </c>
      <c r="I49" s="115">
        <v>0</v>
      </c>
      <c r="J49" s="115">
        <v>1</v>
      </c>
      <c r="K49" s="115">
        <v>26</v>
      </c>
      <c r="L49" s="115">
        <v>0</v>
      </c>
      <c r="M49" s="115">
        <v>13</v>
      </c>
      <c r="N49" s="115">
        <v>0</v>
      </c>
      <c r="O49" s="115">
        <v>0</v>
      </c>
      <c r="P49" s="115">
        <v>0</v>
      </c>
      <c r="Q49" s="117">
        <v>4</v>
      </c>
      <c r="R49" s="117" t="s">
        <v>18</v>
      </c>
      <c r="S49" s="117" t="s">
        <v>19</v>
      </c>
      <c r="T49" s="118" t="s">
        <v>136</v>
      </c>
      <c r="U49" s="74" t="s">
        <v>347</v>
      </c>
      <c r="V49" s="114"/>
    </row>
    <row r="50" spans="1:22" s="119" customFormat="1" ht="25.7" customHeight="1" x14ac:dyDescent="0.25">
      <c r="A50" s="74" t="s">
        <v>586</v>
      </c>
      <c r="B50" s="115">
        <v>4</v>
      </c>
      <c r="C50" s="74" t="s">
        <v>520</v>
      </c>
      <c r="D50" s="74" t="s">
        <v>270</v>
      </c>
      <c r="E50" s="74" t="s">
        <v>348</v>
      </c>
      <c r="F50" s="74" t="s">
        <v>269</v>
      </c>
      <c r="G50" s="116" t="s">
        <v>264</v>
      </c>
      <c r="H50" s="117">
        <v>0</v>
      </c>
      <c r="I50" s="118">
        <v>2</v>
      </c>
      <c r="J50" s="115">
        <v>0</v>
      </c>
      <c r="K50" s="115">
        <v>0</v>
      </c>
      <c r="L50" s="115">
        <v>26</v>
      </c>
      <c r="M50" s="115">
        <v>0</v>
      </c>
      <c r="N50" s="115">
        <v>0</v>
      </c>
      <c r="O50" s="115">
        <v>0</v>
      </c>
      <c r="P50" s="115">
        <v>0</v>
      </c>
      <c r="Q50" s="117">
        <v>0</v>
      </c>
      <c r="R50" s="127" t="s">
        <v>602</v>
      </c>
      <c r="S50" s="128" t="s">
        <v>329</v>
      </c>
      <c r="T50" s="118" t="s">
        <v>169</v>
      </c>
      <c r="U50" s="74" t="s">
        <v>351</v>
      </c>
      <c r="V50" s="114"/>
    </row>
    <row r="51" spans="1:22" s="119" customFormat="1" ht="25.7" customHeight="1" x14ac:dyDescent="0.25">
      <c r="A51" s="74" t="s">
        <v>586</v>
      </c>
      <c r="B51" s="115">
        <v>4</v>
      </c>
      <c r="C51" s="74" t="s">
        <v>521</v>
      </c>
      <c r="D51" s="74" t="s">
        <v>272</v>
      </c>
      <c r="E51" s="74" t="s">
        <v>350</v>
      </c>
      <c r="F51" s="74" t="s">
        <v>258</v>
      </c>
      <c r="G51" s="116" t="s">
        <v>259</v>
      </c>
      <c r="H51" s="117">
        <v>0</v>
      </c>
      <c r="I51" s="118">
        <v>2</v>
      </c>
      <c r="J51" s="115">
        <v>0</v>
      </c>
      <c r="K51" s="115">
        <v>0</v>
      </c>
      <c r="L51" s="115">
        <v>26</v>
      </c>
      <c r="M51" s="115">
        <v>0</v>
      </c>
      <c r="N51" s="115">
        <v>0</v>
      </c>
      <c r="O51" s="115">
        <v>0</v>
      </c>
      <c r="P51" s="115">
        <v>0</v>
      </c>
      <c r="Q51" s="117">
        <v>0</v>
      </c>
      <c r="R51" s="127" t="s">
        <v>602</v>
      </c>
      <c r="S51" s="128" t="s">
        <v>329</v>
      </c>
      <c r="T51" s="118" t="s">
        <v>169</v>
      </c>
      <c r="U51" s="74" t="s">
        <v>353</v>
      </c>
      <c r="V51" s="114"/>
    </row>
    <row r="52" spans="1:22" s="119" customFormat="1" ht="25.7" customHeight="1" x14ac:dyDescent="0.25">
      <c r="A52" s="74" t="s">
        <v>586</v>
      </c>
      <c r="B52" s="115">
        <v>4</v>
      </c>
      <c r="C52" s="74" t="s">
        <v>522</v>
      </c>
      <c r="D52" s="74" t="s">
        <v>271</v>
      </c>
      <c r="E52" s="74" t="s">
        <v>349</v>
      </c>
      <c r="F52" s="74" t="s">
        <v>266</v>
      </c>
      <c r="G52" s="116" t="s">
        <v>267</v>
      </c>
      <c r="H52" s="117">
        <v>0</v>
      </c>
      <c r="I52" s="118">
        <v>2</v>
      </c>
      <c r="J52" s="115">
        <v>0</v>
      </c>
      <c r="K52" s="115">
        <v>0</v>
      </c>
      <c r="L52" s="115">
        <v>26</v>
      </c>
      <c r="M52" s="115">
        <v>0</v>
      </c>
      <c r="N52" s="115">
        <v>0</v>
      </c>
      <c r="O52" s="115">
        <v>0</v>
      </c>
      <c r="P52" s="115">
        <v>0</v>
      </c>
      <c r="Q52" s="117">
        <v>0</v>
      </c>
      <c r="R52" s="127" t="s">
        <v>602</v>
      </c>
      <c r="S52" s="128" t="s">
        <v>329</v>
      </c>
      <c r="T52" s="118" t="s">
        <v>169</v>
      </c>
      <c r="U52" s="74" t="s">
        <v>352</v>
      </c>
      <c r="V52" s="114"/>
    </row>
    <row r="53" spans="1:22" s="119" customFormat="1" ht="24" x14ac:dyDescent="0.25">
      <c r="A53" s="74" t="s">
        <v>586</v>
      </c>
      <c r="B53" s="115">
        <v>4</v>
      </c>
      <c r="C53" s="74" t="s">
        <v>567</v>
      </c>
      <c r="D53" s="74" t="s">
        <v>574</v>
      </c>
      <c r="E53" s="74" t="s">
        <v>575</v>
      </c>
      <c r="F53" s="74"/>
      <c r="G53" s="116"/>
      <c r="H53" s="117">
        <v>2</v>
      </c>
      <c r="I53" s="118">
        <v>1</v>
      </c>
      <c r="J53" s="118">
        <v>0</v>
      </c>
      <c r="K53" s="115">
        <f>H53*13</f>
        <v>26</v>
      </c>
      <c r="L53" s="115">
        <f>I53*13</f>
        <v>13</v>
      </c>
      <c r="M53" s="115">
        <f>J53*13</f>
        <v>0</v>
      </c>
      <c r="N53" s="115">
        <v>0</v>
      </c>
      <c r="O53" s="115">
        <v>0</v>
      </c>
      <c r="P53" s="115">
        <v>0</v>
      </c>
      <c r="Q53" s="117">
        <v>3</v>
      </c>
      <c r="R53" s="120"/>
      <c r="S53" s="118" t="s">
        <v>21</v>
      </c>
      <c r="T53" s="118" t="s">
        <v>136</v>
      </c>
      <c r="U53" s="74"/>
      <c r="V53" s="114"/>
    </row>
    <row r="54" spans="1:22" s="134" customFormat="1" x14ac:dyDescent="0.25">
      <c r="A54" s="224" t="s">
        <v>20</v>
      </c>
      <c r="B54" s="225"/>
      <c r="C54" s="225"/>
      <c r="D54" s="225"/>
      <c r="E54" s="225"/>
      <c r="F54" s="225"/>
      <c r="G54" s="226"/>
      <c r="H54" s="136">
        <f>SUM(H45:H53)-H51-H52</f>
        <v>14</v>
      </c>
      <c r="I54" s="136">
        <f t="shared" ref="I54:Q54" si="3">SUM(I45:I53)-I51-I52</f>
        <v>6</v>
      </c>
      <c r="J54" s="136">
        <f t="shared" si="3"/>
        <v>6</v>
      </c>
      <c r="K54" s="136">
        <f t="shared" si="3"/>
        <v>182</v>
      </c>
      <c r="L54" s="136">
        <f t="shared" si="3"/>
        <v>78</v>
      </c>
      <c r="M54" s="136">
        <f t="shared" si="3"/>
        <v>78</v>
      </c>
      <c r="N54" s="136">
        <f t="shared" si="3"/>
        <v>0</v>
      </c>
      <c r="O54" s="136">
        <f t="shared" si="3"/>
        <v>0</v>
      </c>
      <c r="P54" s="136">
        <f t="shared" si="3"/>
        <v>0</v>
      </c>
      <c r="Q54" s="136">
        <f t="shared" si="3"/>
        <v>29</v>
      </c>
      <c r="R54" s="132"/>
      <c r="S54" s="132"/>
      <c r="T54" s="132"/>
      <c r="U54" s="133"/>
      <c r="V54" s="133"/>
    </row>
    <row r="55" spans="1:22" s="134" customFormat="1" x14ac:dyDescent="0.25">
      <c r="A55" s="74" t="s">
        <v>586</v>
      </c>
      <c r="B55" s="130">
        <v>5</v>
      </c>
      <c r="C55" s="124" t="s">
        <v>523</v>
      </c>
      <c r="D55" s="124" t="s">
        <v>188</v>
      </c>
      <c r="E55" s="124" t="s">
        <v>189</v>
      </c>
      <c r="F55" s="124" t="s">
        <v>408</v>
      </c>
      <c r="G55" s="137" t="s">
        <v>182</v>
      </c>
      <c r="H55" s="127">
        <v>1</v>
      </c>
      <c r="I55" s="128">
        <v>0</v>
      </c>
      <c r="J55" s="128">
        <v>2</v>
      </c>
      <c r="K55" s="130">
        <v>13</v>
      </c>
      <c r="L55" s="130">
        <v>0</v>
      </c>
      <c r="M55" s="130">
        <v>26</v>
      </c>
      <c r="N55" s="130">
        <v>0</v>
      </c>
      <c r="O55" s="130">
        <v>0</v>
      </c>
      <c r="P55" s="130">
        <v>0</v>
      </c>
      <c r="Q55" s="127">
        <v>4</v>
      </c>
      <c r="R55" s="127" t="s">
        <v>18</v>
      </c>
      <c r="S55" s="128" t="s">
        <v>19</v>
      </c>
      <c r="T55" s="128" t="s">
        <v>136</v>
      </c>
      <c r="U55" s="138" t="s">
        <v>190</v>
      </c>
      <c r="V55" s="175"/>
    </row>
    <row r="56" spans="1:22" s="134" customFormat="1" x14ac:dyDescent="0.25">
      <c r="A56" s="74" t="s">
        <v>586</v>
      </c>
      <c r="B56" s="130">
        <v>5</v>
      </c>
      <c r="C56" s="124" t="s">
        <v>524</v>
      </c>
      <c r="D56" s="124" t="s">
        <v>164</v>
      </c>
      <c r="E56" s="124" t="s">
        <v>354</v>
      </c>
      <c r="F56" s="124" t="s">
        <v>149</v>
      </c>
      <c r="G56" s="137" t="s">
        <v>205</v>
      </c>
      <c r="H56" s="127">
        <v>2</v>
      </c>
      <c r="I56" s="128">
        <v>2</v>
      </c>
      <c r="J56" s="128">
        <v>1</v>
      </c>
      <c r="K56" s="130">
        <v>26</v>
      </c>
      <c r="L56" s="130">
        <v>26</v>
      </c>
      <c r="M56" s="130">
        <v>13</v>
      </c>
      <c r="N56" s="130">
        <v>0</v>
      </c>
      <c r="O56" s="130">
        <v>0</v>
      </c>
      <c r="P56" s="130">
        <v>0</v>
      </c>
      <c r="Q56" s="127">
        <v>5</v>
      </c>
      <c r="R56" s="127" t="s">
        <v>18</v>
      </c>
      <c r="S56" s="128" t="s">
        <v>19</v>
      </c>
      <c r="T56" s="128" t="s">
        <v>136</v>
      </c>
      <c r="U56" s="138" t="s">
        <v>210</v>
      </c>
      <c r="V56" s="175"/>
    </row>
    <row r="57" spans="1:22" s="134" customFormat="1" ht="24" x14ac:dyDescent="0.25">
      <c r="A57" s="74" t="s">
        <v>586</v>
      </c>
      <c r="B57" s="130">
        <v>5</v>
      </c>
      <c r="C57" s="124" t="s">
        <v>525</v>
      </c>
      <c r="D57" s="124" t="s">
        <v>102</v>
      </c>
      <c r="E57" s="124" t="s">
        <v>249</v>
      </c>
      <c r="F57" s="124" t="s">
        <v>152</v>
      </c>
      <c r="G57" s="137" t="s">
        <v>235</v>
      </c>
      <c r="H57" s="127">
        <v>3</v>
      </c>
      <c r="I57" s="128">
        <v>0</v>
      </c>
      <c r="J57" s="128">
        <v>2</v>
      </c>
      <c r="K57" s="130">
        <v>39</v>
      </c>
      <c r="L57" s="130">
        <v>0</v>
      </c>
      <c r="M57" s="130">
        <v>26</v>
      </c>
      <c r="N57" s="130">
        <v>0</v>
      </c>
      <c r="O57" s="130">
        <v>0</v>
      </c>
      <c r="P57" s="130">
        <v>0</v>
      </c>
      <c r="Q57" s="127">
        <v>5</v>
      </c>
      <c r="R57" s="127" t="s">
        <v>18</v>
      </c>
      <c r="S57" s="128" t="s">
        <v>19</v>
      </c>
      <c r="T57" s="128" t="s">
        <v>136</v>
      </c>
      <c r="U57" s="138" t="s">
        <v>364</v>
      </c>
      <c r="V57" s="175"/>
    </row>
    <row r="58" spans="1:22" s="134" customFormat="1" ht="24" x14ac:dyDescent="0.25">
      <c r="A58" s="74" t="s">
        <v>586</v>
      </c>
      <c r="B58" s="130">
        <v>5</v>
      </c>
      <c r="C58" s="124" t="s">
        <v>526</v>
      </c>
      <c r="D58" s="124" t="s">
        <v>104</v>
      </c>
      <c r="E58" s="124" t="s">
        <v>211</v>
      </c>
      <c r="F58" s="124" t="s">
        <v>153</v>
      </c>
      <c r="G58" s="137" t="s">
        <v>212</v>
      </c>
      <c r="H58" s="127">
        <v>1</v>
      </c>
      <c r="I58" s="128">
        <v>0</v>
      </c>
      <c r="J58" s="128">
        <v>2</v>
      </c>
      <c r="K58" s="130">
        <v>13</v>
      </c>
      <c r="L58" s="130">
        <v>0</v>
      </c>
      <c r="M58" s="130">
        <v>26</v>
      </c>
      <c r="N58" s="130">
        <v>0</v>
      </c>
      <c r="O58" s="130">
        <v>0</v>
      </c>
      <c r="P58" s="130">
        <v>0</v>
      </c>
      <c r="Q58" s="127">
        <v>4</v>
      </c>
      <c r="R58" s="139" t="s">
        <v>602</v>
      </c>
      <c r="S58" s="128" t="s">
        <v>19</v>
      </c>
      <c r="T58" s="128" t="s">
        <v>136</v>
      </c>
      <c r="U58" s="138" t="s">
        <v>213</v>
      </c>
      <c r="V58" s="175"/>
    </row>
    <row r="59" spans="1:22" s="134" customFormat="1" ht="24" x14ac:dyDescent="0.25">
      <c r="A59" s="74" t="s">
        <v>586</v>
      </c>
      <c r="B59" s="130">
        <v>5</v>
      </c>
      <c r="C59" s="124" t="s">
        <v>527</v>
      </c>
      <c r="D59" s="124" t="s">
        <v>103</v>
      </c>
      <c r="E59" s="124" t="s">
        <v>248</v>
      </c>
      <c r="F59" s="124" t="s">
        <v>148</v>
      </c>
      <c r="G59" s="137" t="s">
        <v>207</v>
      </c>
      <c r="H59" s="127">
        <v>1</v>
      </c>
      <c r="I59" s="128">
        <v>0</v>
      </c>
      <c r="J59" s="128">
        <v>2</v>
      </c>
      <c r="K59" s="130">
        <v>13</v>
      </c>
      <c r="L59" s="130">
        <v>0</v>
      </c>
      <c r="M59" s="130">
        <v>26</v>
      </c>
      <c r="N59" s="130">
        <v>0</v>
      </c>
      <c r="O59" s="130">
        <v>0</v>
      </c>
      <c r="P59" s="130">
        <v>0</v>
      </c>
      <c r="Q59" s="127">
        <v>4</v>
      </c>
      <c r="R59" s="139" t="s">
        <v>602</v>
      </c>
      <c r="S59" s="128" t="s">
        <v>19</v>
      </c>
      <c r="T59" s="128" t="s">
        <v>136</v>
      </c>
      <c r="U59" s="138" t="s">
        <v>208</v>
      </c>
      <c r="V59" s="175"/>
    </row>
    <row r="60" spans="1:22" s="129" customFormat="1" ht="24" x14ac:dyDescent="0.25">
      <c r="A60" s="74" t="s">
        <v>586</v>
      </c>
      <c r="B60" s="122">
        <v>5</v>
      </c>
      <c r="C60" s="123" t="s">
        <v>568</v>
      </c>
      <c r="D60" s="162" t="s">
        <v>576</v>
      </c>
      <c r="E60" s="162" t="s">
        <v>577</v>
      </c>
      <c r="F60" s="123"/>
      <c r="G60" s="125"/>
      <c r="H60" s="75">
        <v>3</v>
      </c>
      <c r="I60" s="75">
        <v>1</v>
      </c>
      <c r="J60" s="75">
        <v>1</v>
      </c>
      <c r="K60" s="122">
        <v>39</v>
      </c>
      <c r="L60" s="122">
        <v>13</v>
      </c>
      <c r="M60" s="130">
        <v>13</v>
      </c>
      <c r="N60" s="122">
        <v>0</v>
      </c>
      <c r="O60" s="122">
        <v>0</v>
      </c>
      <c r="P60" s="122">
        <v>0</v>
      </c>
      <c r="Q60" s="75">
        <v>6</v>
      </c>
      <c r="R60" s="75"/>
      <c r="S60" s="126" t="s">
        <v>22</v>
      </c>
      <c r="T60" s="126" t="s">
        <v>136</v>
      </c>
      <c r="U60" s="123"/>
      <c r="V60" s="135"/>
    </row>
    <row r="61" spans="1:22" s="134" customFormat="1" x14ac:dyDescent="0.25">
      <c r="A61" s="224" t="s">
        <v>20</v>
      </c>
      <c r="B61" s="225"/>
      <c r="C61" s="225"/>
      <c r="D61" s="225"/>
      <c r="E61" s="225"/>
      <c r="F61" s="225"/>
      <c r="G61" s="226"/>
      <c r="H61" s="136">
        <f>SUM(H55:H60)</f>
        <v>11</v>
      </c>
      <c r="I61" s="136">
        <f t="shared" ref="I61:Q61" si="4">SUM(I55:I60)</f>
        <v>3</v>
      </c>
      <c r="J61" s="136">
        <f t="shared" si="4"/>
        <v>10</v>
      </c>
      <c r="K61" s="136">
        <f t="shared" si="4"/>
        <v>143</v>
      </c>
      <c r="L61" s="136">
        <f t="shared" si="4"/>
        <v>39</v>
      </c>
      <c r="M61" s="136">
        <f t="shared" si="4"/>
        <v>130</v>
      </c>
      <c r="N61" s="136">
        <f t="shared" si="4"/>
        <v>0</v>
      </c>
      <c r="O61" s="136">
        <f t="shared" si="4"/>
        <v>0</v>
      </c>
      <c r="P61" s="136">
        <f t="shared" si="4"/>
        <v>0</v>
      </c>
      <c r="Q61" s="136">
        <f t="shared" si="4"/>
        <v>28</v>
      </c>
      <c r="R61" s="132"/>
      <c r="S61" s="132"/>
      <c r="T61" s="132"/>
      <c r="U61" s="133"/>
      <c r="V61" s="133"/>
    </row>
    <row r="62" spans="1:22" s="134" customFormat="1" ht="24" x14ac:dyDescent="0.25">
      <c r="A62" s="74" t="s">
        <v>586</v>
      </c>
      <c r="B62" s="130">
        <v>6</v>
      </c>
      <c r="C62" s="124" t="s">
        <v>532</v>
      </c>
      <c r="D62" s="124" t="s">
        <v>245</v>
      </c>
      <c r="E62" s="124" t="s">
        <v>246</v>
      </c>
      <c r="F62" s="124" t="s">
        <v>218</v>
      </c>
      <c r="G62" s="137" t="s">
        <v>219</v>
      </c>
      <c r="H62" s="127">
        <v>2</v>
      </c>
      <c r="I62" s="130">
        <v>2</v>
      </c>
      <c r="J62" s="130">
        <v>0</v>
      </c>
      <c r="K62" s="130">
        <v>26</v>
      </c>
      <c r="L62" s="130">
        <v>26</v>
      </c>
      <c r="M62" s="130">
        <v>0</v>
      </c>
      <c r="N62" s="130">
        <v>0</v>
      </c>
      <c r="O62" s="130">
        <v>0</v>
      </c>
      <c r="P62" s="130">
        <v>0</v>
      </c>
      <c r="Q62" s="127">
        <v>5</v>
      </c>
      <c r="R62" s="139" t="s">
        <v>18</v>
      </c>
      <c r="S62" s="128" t="s">
        <v>19</v>
      </c>
      <c r="T62" s="128" t="s">
        <v>136</v>
      </c>
      <c r="U62" s="175"/>
      <c r="V62" s="175"/>
    </row>
    <row r="63" spans="1:22" s="134" customFormat="1" ht="24" x14ac:dyDescent="0.25">
      <c r="A63" s="74" t="s">
        <v>586</v>
      </c>
      <c r="B63" s="130">
        <v>6</v>
      </c>
      <c r="C63" s="124" t="s">
        <v>533</v>
      </c>
      <c r="D63" s="124" t="s">
        <v>431</v>
      </c>
      <c r="E63" s="124" t="s">
        <v>355</v>
      </c>
      <c r="F63" s="124" t="s">
        <v>148</v>
      </c>
      <c r="G63" s="137" t="s">
        <v>207</v>
      </c>
      <c r="H63" s="127">
        <v>0</v>
      </c>
      <c r="I63" s="130">
        <v>0</v>
      </c>
      <c r="J63" s="130">
        <v>0</v>
      </c>
      <c r="K63" s="130">
        <v>0</v>
      </c>
      <c r="L63" s="130">
        <v>0</v>
      </c>
      <c r="M63" s="130">
        <v>0</v>
      </c>
      <c r="N63" s="130">
        <v>0</v>
      </c>
      <c r="O63" s="130">
        <v>0</v>
      </c>
      <c r="P63" s="130">
        <v>15</v>
      </c>
      <c r="Q63" s="127">
        <v>0</v>
      </c>
      <c r="R63" s="139" t="s">
        <v>602</v>
      </c>
      <c r="S63" s="127" t="s">
        <v>19</v>
      </c>
      <c r="T63" s="128" t="s">
        <v>136</v>
      </c>
      <c r="U63" s="175"/>
      <c r="V63" s="175"/>
    </row>
    <row r="64" spans="1:22" s="134" customFormat="1" ht="24" x14ac:dyDescent="0.25">
      <c r="A64" s="74" t="s">
        <v>586</v>
      </c>
      <c r="B64" s="130">
        <v>6</v>
      </c>
      <c r="C64" s="124" t="s">
        <v>534</v>
      </c>
      <c r="D64" s="124" t="s">
        <v>236</v>
      </c>
      <c r="E64" s="124" t="s">
        <v>437</v>
      </c>
      <c r="F64" s="124" t="s">
        <v>154</v>
      </c>
      <c r="G64" s="137" t="s">
        <v>224</v>
      </c>
      <c r="H64" s="127">
        <v>3</v>
      </c>
      <c r="I64" s="130">
        <v>1</v>
      </c>
      <c r="J64" s="130">
        <v>2</v>
      </c>
      <c r="K64" s="130">
        <v>39</v>
      </c>
      <c r="L64" s="130">
        <v>13</v>
      </c>
      <c r="M64" s="130">
        <v>26</v>
      </c>
      <c r="N64" s="130">
        <v>0</v>
      </c>
      <c r="O64" s="130">
        <v>0</v>
      </c>
      <c r="P64" s="130">
        <v>0</v>
      </c>
      <c r="Q64" s="127">
        <v>5</v>
      </c>
      <c r="R64" s="127" t="s">
        <v>18</v>
      </c>
      <c r="S64" s="127" t="s">
        <v>19</v>
      </c>
      <c r="T64" s="128" t="s">
        <v>136</v>
      </c>
      <c r="U64" s="175"/>
      <c r="V64" s="175"/>
    </row>
    <row r="65" spans="1:22" s="134" customFormat="1" x14ac:dyDescent="0.25">
      <c r="A65" s="74" t="s">
        <v>586</v>
      </c>
      <c r="B65" s="130">
        <v>6</v>
      </c>
      <c r="C65" s="124" t="s">
        <v>535</v>
      </c>
      <c r="D65" s="124" t="s">
        <v>433</v>
      </c>
      <c r="E65" s="124" t="s">
        <v>434</v>
      </c>
      <c r="F65" s="124" t="s">
        <v>239</v>
      </c>
      <c r="G65" s="137" t="s">
        <v>240</v>
      </c>
      <c r="H65" s="127">
        <v>0</v>
      </c>
      <c r="I65" s="130">
        <v>0</v>
      </c>
      <c r="J65" s="130">
        <v>0</v>
      </c>
      <c r="K65" s="130">
        <v>0</v>
      </c>
      <c r="L65" s="130">
        <v>240</v>
      </c>
      <c r="M65" s="130">
        <v>0</v>
      </c>
      <c r="N65" s="130">
        <v>0</v>
      </c>
      <c r="O65" s="130">
        <v>0</v>
      </c>
      <c r="P65" s="130">
        <v>0</v>
      </c>
      <c r="Q65" s="127">
        <v>0</v>
      </c>
      <c r="R65" s="127" t="s">
        <v>601</v>
      </c>
      <c r="S65" s="127" t="s">
        <v>19</v>
      </c>
      <c r="T65" s="128" t="s">
        <v>136</v>
      </c>
      <c r="U65" s="175"/>
      <c r="V65" s="175"/>
    </row>
    <row r="66" spans="1:22" s="134" customFormat="1" ht="27.6" customHeight="1" x14ac:dyDescent="0.25">
      <c r="A66" s="74" t="s">
        <v>586</v>
      </c>
      <c r="B66" s="130">
        <v>6</v>
      </c>
      <c r="C66" s="124" t="s">
        <v>567</v>
      </c>
      <c r="D66" s="74" t="s">
        <v>574</v>
      </c>
      <c r="E66" s="74" t="s">
        <v>575</v>
      </c>
      <c r="F66" s="127"/>
      <c r="G66" s="137"/>
      <c r="H66" s="130">
        <v>2</v>
      </c>
      <c r="I66" s="130">
        <v>0</v>
      </c>
      <c r="J66" s="130">
        <v>0</v>
      </c>
      <c r="K66" s="122">
        <f>H66*13</f>
        <v>26</v>
      </c>
      <c r="L66" s="130">
        <f>I66*13</f>
        <v>0</v>
      </c>
      <c r="M66" s="130">
        <f>J66*13</f>
        <v>0</v>
      </c>
      <c r="N66" s="130">
        <v>0</v>
      </c>
      <c r="O66" s="130">
        <v>0</v>
      </c>
      <c r="P66" s="130">
        <v>0</v>
      </c>
      <c r="Q66" s="127">
        <v>4</v>
      </c>
      <c r="R66" s="139"/>
      <c r="S66" s="127" t="s">
        <v>21</v>
      </c>
      <c r="T66" s="128" t="s">
        <v>136</v>
      </c>
      <c r="U66" s="135"/>
      <c r="V66" s="135"/>
    </row>
    <row r="67" spans="1:22" s="129" customFormat="1" ht="24" x14ac:dyDescent="0.25">
      <c r="A67" s="74" t="s">
        <v>586</v>
      </c>
      <c r="B67" s="122">
        <v>6</v>
      </c>
      <c r="C67" s="123" t="s">
        <v>568</v>
      </c>
      <c r="D67" s="162" t="s">
        <v>576</v>
      </c>
      <c r="E67" s="162" t="s">
        <v>577</v>
      </c>
      <c r="F67" s="123"/>
      <c r="G67" s="125"/>
      <c r="H67" s="127">
        <v>2</v>
      </c>
      <c r="I67" s="130">
        <v>1</v>
      </c>
      <c r="J67" s="130">
        <v>0</v>
      </c>
      <c r="K67" s="130">
        <v>26</v>
      </c>
      <c r="L67" s="130">
        <v>13</v>
      </c>
      <c r="M67" s="130">
        <v>0</v>
      </c>
      <c r="N67" s="127">
        <v>0</v>
      </c>
      <c r="O67" s="128">
        <v>0</v>
      </c>
      <c r="P67" s="128">
        <v>0</v>
      </c>
      <c r="Q67" s="127">
        <v>6</v>
      </c>
      <c r="R67" s="146"/>
      <c r="S67" s="126" t="s">
        <v>22</v>
      </c>
      <c r="T67" s="126" t="s">
        <v>136</v>
      </c>
      <c r="U67" s="123"/>
      <c r="V67" s="121"/>
    </row>
    <row r="68" spans="1:22" s="129" customFormat="1" ht="24" x14ac:dyDescent="0.25">
      <c r="A68" s="74" t="s">
        <v>586</v>
      </c>
      <c r="B68" s="122">
        <v>6</v>
      </c>
      <c r="C68" s="123" t="s">
        <v>568</v>
      </c>
      <c r="D68" s="162" t="s">
        <v>576</v>
      </c>
      <c r="E68" s="162" t="s">
        <v>577</v>
      </c>
      <c r="F68" s="123"/>
      <c r="G68" s="125"/>
      <c r="H68" s="127">
        <v>2</v>
      </c>
      <c r="I68" s="130">
        <v>2</v>
      </c>
      <c r="J68" s="130">
        <v>0</v>
      </c>
      <c r="K68" s="130">
        <v>26</v>
      </c>
      <c r="L68" s="130">
        <v>26</v>
      </c>
      <c r="M68" s="130">
        <v>0</v>
      </c>
      <c r="N68" s="127">
        <v>0</v>
      </c>
      <c r="O68" s="128">
        <v>0</v>
      </c>
      <c r="P68" s="128">
        <v>0</v>
      </c>
      <c r="Q68" s="127">
        <v>6</v>
      </c>
      <c r="R68" s="146"/>
      <c r="S68" s="126" t="s">
        <v>22</v>
      </c>
      <c r="T68" s="126" t="s">
        <v>136</v>
      </c>
      <c r="U68" s="123"/>
      <c r="V68" s="121"/>
    </row>
    <row r="69" spans="1:22" s="129" customFormat="1" ht="24" x14ac:dyDescent="0.25">
      <c r="A69" s="74" t="s">
        <v>586</v>
      </c>
      <c r="B69" s="122">
        <v>6</v>
      </c>
      <c r="C69" s="123" t="s">
        <v>568</v>
      </c>
      <c r="D69" s="162" t="s">
        <v>576</v>
      </c>
      <c r="E69" s="162" t="s">
        <v>577</v>
      </c>
      <c r="F69" s="123"/>
      <c r="G69" s="125"/>
      <c r="H69" s="127">
        <v>2</v>
      </c>
      <c r="I69" s="130">
        <v>1</v>
      </c>
      <c r="J69" s="130">
        <v>1</v>
      </c>
      <c r="K69" s="130">
        <v>26</v>
      </c>
      <c r="L69" s="130">
        <v>13</v>
      </c>
      <c r="M69" s="130">
        <v>13</v>
      </c>
      <c r="N69" s="127">
        <v>0</v>
      </c>
      <c r="O69" s="128">
        <v>0</v>
      </c>
      <c r="P69" s="128">
        <v>0</v>
      </c>
      <c r="Q69" s="127">
        <v>5</v>
      </c>
      <c r="R69" s="147"/>
      <c r="S69" s="126" t="s">
        <v>22</v>
      </c>
      <c r="T69" s="126" t="s">
        <v>136</v>
      </c>
      <c r="U69" s="123"/>
      <c r="V69" s="121"/>
    </row>
    <row r="70" spans="1:22" s="134" customFormat="1" x14ac:dyDescent="0.25">
      <c r="A70" s="224" t="s">
        <v>20</v>
      </c>
      <c r="B70" s="225"/>
      <c r="C70" s="225"/>
      <c r="D70" s="225"/>
      <c r="E70" s="225"/>
      <c r="F70" s="225"/>
      <c r="G70" s="226"/>
      <c r="H70" s="136">
        <f>SUM(H62:H69)</f>
        <v>13</v>
      </c>
      <c r="I70" s="136">
        <f t="shared" ref="I70:Q70" si="5">SUM(I62:I69)</f>
        <v>7</v>
      </c>
      <c r="J70" s="136">
        <f t="shared" si="5"/>
        <v>3</v>
      </c>
      <c r="K70" s="136">
        <f t="shared" si="5"/>
        <v>169</v>
      </c>
      <c r="L70" s="136">
        <f t="shared" si="5"/>
        <v>331</v>
      </c>
      <c r="M70" s="136">
        <f t="shared" si="5"/>
        <v>39</v>
      </c>
      <c r="N70" s="136">
        <f t="shared" si="5"/>
        <v>0</v>
      </c>
      <c r="O70" s="136">
        <f t="shared" si="5"/>
        <v>0</v>
      </c>
      <c r="P70" s="136">
        <f t="shared" si="5"/>
        <v>15</v>
      </c>
      <c r="Q70" s="136">
        <f t="shared" si="5"/>
        <v>31</v>
      </c>
      <c r="R70" s="136"/>
      <c r="S70" s="136"/>
      <c r="T70" s="136"/>
      <c r="U70" s="133"/>
      <c r="V70" s="133"/>
    </row>
    <row r="71" spans="1:22" s="149" customFormat="1" ht="24" x14ac:dyDescent="0.25">
      <c r="A71" s="74" t="s">
        <v>586</v>
      </c>
      <c r="B71" s="140">
        <v>7</v>
      </c>
      <c r="C71" s="141" t="s">
        <v>546</v>
      </c>
      <c r="D71" s="141" t="s">
        <v>455</v>
      </c>
      <c r="E71" s="141" t="s">
        <v>356</v>
      </c>
      <c r="F71" s="141" t="s">
        <v>148</v>
      </c>
      <c r="G71" s="142" t="s">
        <v>207</v>
      </c>
      <c r="H71" s="139">
        <v>0</v>
      </c>
      <c r="I71" s="143">
        <v>0</v>
      </c>
      <c r="J71" s="143">
        <v>0</v>
      </c>
      <c r="K71" s="144">
        <v>0</v>
      </c>
      <c r="L71" s="144">
        <v>0</v>
      </c>
      <c r="M71" s="140">
        <v>0</v>
      </c>
      <c r="N71" s="139">
        <v>0</v>
      </c>
      <c r="O71" s="143">
        <v>0</v>
      </c>
      <c r="P71" s="143">
        <v>15</v>
      </c>
      <c r="Q71" s="139">
        <v>15</v>
      </c>
      <c r="R71" s="139" t="s">
        <v>602</v>
      </c>
      <c r="S71" s="139" t="s">
        <v>19</v>
      </c>
      <c r="T71" s="143" t="s">
        <v>136</v>
      </c>
      <c r="U71" s="141"/>
      <c r="V71" s="148"/>
    </row>
    <row r="72" spans="1:22" s="129" customFormat="1" ht="24" x14ac:dyDescent="0.25">
      <c r="A72" s="74" t="s">
        <v>586</v>
      </c>
      <c r="B72" s="122">
        <v>7</v>
      </c>
      <c r="C72" s="123" t="s">
        <v>568</v>
      </c>
      <c r="D72" s="162" t="s">
        <v>576</v>
      </c>
      <c r="E72" s="162" t="s">
        <v>577</v>
      </c>
      <c r="F72" s="123"/>
      <c r="G72" s="125"/>
      <c r="H72" s="75">
        <v>3</v>
      </c>
      <c r="I72" s="75">
        <v>3</v>
      </c>
      <c r="J72" s="75">
        <v>0</v>
      </c>
      <c r="K72" s="122">
        <v>39</v>
      </c>
      <c r="L72" s="122">
        <v>39</v>
      </c>
      <c r="M72" s="122">
        <f>J72*13</f>
        <v>0</v>
      </c>
      <c r="N72" s="127">
        <v>0</v>
      </c>
      <c r="O72" s="128">
        <v>0</v>
      </c>
      <c r="P72" s="128">
        <v>0</v>
      </c>
      <c r="Q72" s="75">
        <v>6</v>
      </c>
      <c r="R72" s="147"/>
      <c r="S72" s="126" t="s">
        <v>22</v>
      </c>
      <c r="T72" s="128" t="s">
        <v>136</v>
      </c>
      <c r="U72" s="123"/>
      <c r="V72" s="121"/>
    </row>
    <row r="73" spans="1:22" s="129" customFormat="1" ht="24" x14ac:dyDescent="0.25">
      <c r="A73" s="74" t="s">
        <v>586</v>
      </c>
      <c r="B73" s="122">
        <v>7</v>
      </c>
      <c r="C73" s="123" t="s">
        <v>568</v>
      </c>
      <c r="D73" s="162" t="s">
        <v>576</v>
      </c>
      <c r="E73" s="162" t="s">
        <v>577</v>
      </c>
      <c r="F73" s="123"/>
      <c r="G73" s="125"/>
      <c r="H73" s="75">
        <v>1</v>
      </c>
      <c r="I73" s="75">
        <v>3</v>
      </c>
      <c r="J73" s="75">
        <v>0</v>
      </c>
      <c r="K73" s="122">
        <v>13</v>
      </c>
      <c r="L73" s="122">
        <v>39</v>
      </c>
      <c r="M73" s="122">
        <f>J73*13</f>
        <v>0</v>
      </c>
      <c r="N73" s="127">
        <v>0</v>
      </c>
      <c r="O73" s="128">
        <v>0</v>
      </c>
      <c r="P73" s="128">
        <v>0</v>
      </c>
      <c r="Q73" s="75">
        <v>6</v>
      </c>
      <c r="R73" s="147"/>
      <c r="S73" s="126" t="s">
        <v>22</v>
      </c>
      <c r="T73" s="128" t="s">
        <v>136</v>
      </c>
      <c r="U73" s="123"/>
      <c r="V73" s="121"/>
    </row>
    <row r="74" spans="1:22" s="129" customFormat="1" ht="24" x14ac:dyDescent="0.25">
      <c r="A74" s="74" t="s">
        <v>586</v>
      </c>
      <c r="B74" s="122">
        <v>7</v>
      </c>
      <c r="C74" s="123" t="s">
        <v>568</v>
      </c>
      <c r="D74" s="162" t="s">
        <v>576</v>
      </c>
      <c r="E74" s="162" t="s">
        <v>577</v>
      </c>
      <c r="F74" s="123"/>
      <c r="G74" s="125"/>
      <c r="H74" s="75">
        <v>2</v>
      </c>
      <c r="I74" s="75">
        <v>1</v>
      </c>
      <c r="J74" s="75">
        <v>0</v>
      </c>
      <c r="K74" s="122">
        <v>26</v>
      </c>
      <c r="L74" s="122">
        <v>13</v>
      </c>
      <c r="M74" s="122">
        <f>J74*13</f>
        <v>0</v>
      </c>
      <c r="N74" s="127">
        <v>0</v>
      </c>
      <c r="O74" s="128">
        <v>0</v>
      </c>
      <c r="P74" s="128">
        <v>0</v>
      </c>
      <c r="Q74" s="75">
        <v>5</v>
      </c>
      <c r="R74" s="147"/>
      <c r="S74" s="126" t="s">
        <v>22</v>
      </c>
      <c r="T74" s="128" t="s">
        <v>136</v>
      </c>
      <c r="U74" s="123"/>
      <c r="V74" s="121"/>
    </row>
    <row r="75" spans="1:22" s="134" customFormat="1" x14ac:dyDescent="0.25">
      <c r="A75" s="224" t="s">
        <v>20</v>
      </c>
      <c r="B75" s="225"/>
      <c r="C75" s="225"/>
      <c r="D75" s="225"/>
      <c r="E75" s="225"/>
      <c r="F75" s="225"/>
      <c r="G75" s="226"/>
      <c r="H75" s="132">
        <f>SUM(H71:H74)</f>
        <v>6</v>
      </c>
      <c r="I75" s="132">
        <f t="shared" ref="I75:Q75" si="6">SUM(I71:I74)</f>
        <v>7</v>
      </c>
      <c r="J75" s="132">
        <f t="shared" si="6"/>
        <v>0</v>
      </c>
      <c r="K75" s="132">
        <f t="shared" si="6"/>
        <v>78</v>
      </c>
      <c r="L75" s="132">
        <f t="shared" si="6"/>
        <v>91</v>
      </c>
      <c r="M75" s="132">
        <f t="shared" si="6"/>
        <v>0</v>
      </c>
      <c r="N75" s="132">
        <f t="shared" si="6"/>
        <v>0</v>
      </c>
      <c r="O75" s="132">
        <f t="shared" si="6"/>
        <v>0</v>
      </c>
      <c r="P75" s="132">
        <f t="shared" si="6"/>
        <v>15</v>
      </c>
      <c r="Q75" s="132">
        <f t="shared" si="6"/>
        <v>32</v>
      </c>
      <c r="R75" s="132"/>
      <c r="S75" s="132"/>
      <c r="T75" s="132"/>
      <c r="U75" s="133"/>
      <c r="V75" s="133"/>
    </row>
    <row r="76" spans="1:22" s="89" customFormat="1" x14ac:dyDescent="0.25">
      <c r="A76" s="219" t="s">
        <v>23</v>
      </c>
      <c r="B76" s="220"/>
      <c r="C76" s="220"/>
      <c r="D76" s="220"/>
      <c r="E76" s="220"/>
      <c r="F76" s="220"/>
      <c r="G76" s="220"/>
      <c r="H76" s="136">
        <f>H20+H33+H44+H54+H61+H70+H75</f>
        <v>89</v>
      </c>
      <c r="I76" s="136">
        <f t="shared" ref="I76:Q76" si="7">I20+I33+I44+I54+I61+I70+I75</f>
        <v>45</v>
      </c>
      <c r="J76" s="136">
        <f t="shared" si="7"/>
        <v>34</v>
      </c>
      <c r="K76" s="136">
        <f>K20+K33+K44+K54+K61+K70+K75</f>
        <v>1157</v>
      </c>
      <c r="L76" s="136">
        <f t="shared" si="7"/>
        <v>877</v>
      </c>
      <c r="M76" s="136">
        <f t="shared" si="7"/>
        <v>512</v>
      </c>
      <c r="N76" s="136">
        <f t="shared" si="7"/>
        <v>10</v>
      </c>
      <c r="O76" s="136">
        <f t="shared" si="7"/>
        <v>1</v>
      </c>
      <c r="P76" s="136">
        <f t="shared" si="7"/>
        <v>30</v>
      </c>
      <c r="Q76" s="136">
        <f t="shared" si="7"/>
        <v>210</v>
      </c>
      <c r="R76" s="150"/>
      <c r="S76" s="150"/>
      <c r="T76" s="150"/>
      <c r="U76" s="133"/>
      <c r="V76" s="133"/>
    </row>
    <row r="77" spans="1:22" s="119" customFormat="1" x14ac:dyDescent="0.25">
      <c r="A77" s="119" t="s">
        <v>111</v>
      </c>
      <c r="H77" s="151"/>
      <c r="I77" s="151"/>
      <c r="J77" s="151"/>
      <c r="K77" s="151"/>
      <c r="L77" s="151"/>
      <c r="M77" s="151"/>
      <c r="N77" s="151">
        <f>K76+L76+M76+N76</f>
        <v>2556</v>
      </c>
      <c r="O77" s="151">
        <f>(N77/100)*30</f>
        <v>766.8</v>
      </c>
      <c r="P77" s="151"/>
      <c r="Q77" s="151"/>
      <c r="R77" s="152"/>
      <c r="S77" s="152"/>
      <c r="T77" s="152"/>
    </row>
    <row r="78" spans="1:22" s="119" customFormat="1" x14ac:dyDescent="0.25">
      <c r="A78" s="119" t="s">
        <v>109</v>
      </c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2"/>
      <c r="S78" s="152"/>
      <c r="T78" s="152"/>
    </row>
    <row r="79" spans="1:22" s="134" customFormat="1" x14ac:dyDescent="0.25">
      <c r="A79" s="153" t="s">
        <v>163</v>
      </c>
      <c r="B79" s="94"/>
      <c r="L79" s="105"/>
      <c r="M79" s="105"/>
      <c r="N79" s="105"/>
      <c r="O79" s="105"/>
      <c r="P79" s="105"/>
      <c r="Q79" s="101"/>
      <c r="R79" s="99"/>
      <c r="S79" s="99"/>
      <c r="T79" s="99"/>
    </row>
    <row r="80" spans="1:22" s="134" customFormat="1" x14ac:dyDescent="0.25">
      <c r="A80" s="219" t="s">
        <v>25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</row>
    <row r="81" spans="1:22" s="134" customFormat="1" x14ac:dyDescent="0.25">
      <c r="A81" s="219" t="s">
        <v>107</v>
      </c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</row>
    <row r="82" spans="1:22" s="134" customFormat="1" x14ac:dyDescent="0.25">
      <c r="A82" s="215" t="s">
        <v>106</v>
      </c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</row>
    <row r="83" spans="1:22" s="134" customFormat="1" x14ac:dyDescent="0.25">
      <c r="A83" s="74" t="s">
        <v>587</v>
      </c>
      <c r="B83" s="130">
        <v>5</v>
      </c>
      <c r="C83" s="124" t="s">
        <v>528</v>
      </c>
      <c r="D83" s="124" t="s">
        <v>221</v>
      </c>
      <c r="E83" s="124" t="s">
        <v>357</v>
      </c>
      <c r="F83" s="124" t="s">
        <v>148</v>
      </c>
      <c r="G83" s="137" t="s">
        <v>207</v>
      </c>
      <c r="H83" s="127">
        <v>0</v>
      </c>
      <c r="I83" s="128">
        <v>0</v>
      </c>
      <c r="J83" s="128">
        <v>5</v>
      </c>
      <c r="K83" s="130">
        <v>0</v>
      </c>
      <c r="L83" s="130">
        <v>0</v>
      </c>
      <c r="M83" s="130">
        <v>65</v>
      </c>
      <c r="N83" s="130">
        <v>0</v>
      </c>
      <c r="O83" s="130">
        <v>0</v>
      </c>
      <c r="P83" s="130">
        <v>0</v>
      </c>
      <c r="Q83" s="127">
        <v>6</v>
      </c>
      <c r="R83" s="75" t="s">
        <v>18</v>
      </c>
      <c r="S83" s="126" t="s">
        <v>22</v>
      </c>
      <c r="T83" s="128" t="s">
        <v>136</v>
      </c>
      <c r="U83" s="138"/>
      <c r="V83" s="175"/>
    </row>
    <row r="84" spans="1:22" s="134" customFormat="1" x14ac:dyDescent="0.25">
      <c r="A84" s="74" t="s">
        <v>587</v>
      </c>
      <c r="B84" s="130">
        <v>6</v>
      </c>
      <c r="C84" s="124" t="s">
        <v>536</v>
      </c>
      <c r="D84" s="124" t="s">
        <v>222</v>
      </c>
      <c r="E84" s="124" t="s">
        <v>358</v>
      </c>
      <c r="F84" s="124" t="s">
        <v>148</v>
      </c>
      <c r="G84" s="137" t="s">
        <v>207</v>
      </c>
      <c r="H84" s="127">
        <v>0</v>
      </c>
      <c r="I84" s="130">
        <v>0</v>
      </c>
      <c r="J84" s="130">
        <v>5</v>
      </c>
      <c r="K84" s="130">
        <v>0</v>
      </c>
      <c r="L84" s="130">
        <v>0</v>
      </c>
      <c r="M84" s="130">
        <v>65</v>
      </c>
      <c r="N84" s="130">
        <v>0</v>
      </c>
      <c r="O84" s="130">
        <v>0</v>
      </c>
      <c r="P84" s="130">
        <v>0</v>
      </c>
      <c r="Q84" s="127">
        <v>6</v>
      </c>
      <c r="R84" s="117" t="s">
        <v>18</v>
      </c>
      <c r="S84" s="118" t="s">
        <v>22</v>
      </c>
      <c r="T84" s="128" t="s">
        <v>136</v>
      </c>
      <c r="U84" s="175"/>
      <c r="V84" s="175"/>
    </row>
    <row r="85" spans="1:22" s="134" customFormat="1" ht="24" x14ac:dyDescent="0.25">
      <c r="A85" s="74" t="s">
        <v>587</v>
      </c>
      <c r="B85" s="130">
        <v>6</v>
      </c>
      <c r="C85" s="124" t="s">
        <v>543</v>
      </c>
      <c r="D85" s="124" t="s">
        <v>450</v>
      </c>
      <c r="E85" s="124" t="s">
        <v>303</v>
      </c>
      <c r="F85" s="124" t="s">
        <v>149</v>
      </c>
      <c r="G85" s="137" t="s">
        <v>205</v>
      </c>
      <c r="H85" s="127">
        <v>1</v>
      </c>
      <c r="I85" s="130">
        <v>1</v>
      </c>
      <c r="J85" s="130">
        <v>1</v>
      </c>
      <c r="K85" s="130">
        <v>13</v>
      </c>
      <c r="L85" s="130">
        <v>13</v>
      </c>
      <c r="M85" s="130">
        <v>13</v>
      </c>
      <c r="N85" s="130">
        <v>0</v>
      </c>
      <c r="O85" s="130">
        <v>0</v>
      </c>
      <c r="P85" s="130">
        <v>0</v>
      </c>
      <c r="Q85" s="127">
        <v>5</v>
      </c>
      <c r="R85" s="120" t="s">
        <v>602</v>
      </c>
      <c r="S85" s="118" t="s">
        <v>22</v>
      </c>
      <c r="T85" s="128" t="s">
        <v>136</v>
      </c>
      <c r="U85" s="175"/>
      <c r="V85" s="175"/>
    </row>
    <row r="86" spans="1:22" s="134" customFormat="1" ht="24" x14ac:dyDescent="0.25">
      <c r="A86" s="74" t="s">
        <v>587</v>
      </c>
      <c r="B86" s="130">
        <v>6</v>
      </c>
      <c r="C86" s="124" t="s">
        <v>545</v>
      </c>
      <c r="D86" s="124" t="s">
        <v>108</v>
      </c>
      <c r="E86" s="124" t="s">
        <v>453</v>
      </c>
      <c r="F86" s="124" t="s">
        <v>144</v>
      </c>
      <c r="G86" s="137" t="s">
        <v>202</v>
      </c>
      <c r="H86" s="127">
        <v>2</v>
      </c>
      <c r="I86" s="130">
        <v>0</v>
      </c>
      <c r="J86" s="130">
        <v>2</v>
      </c>
      <c r="K86" s="130">
        <v>26</v>
      </c>
      <c r="L86" s="130">
        <v>0</v>
      </c>
      <c r="M86" s="130">
        <v>26</v>
      </c>
      <c r="N86" s="130">
        <v>0</v>
      </c>
      <c r="O86" s="130">
        <v>0</v>
      </c>
      <c r="P86" s="130">
        <v>0</v>
      </c>
      <c r="Q86" s="127">
        <v>6</v>
      </c>
      <c r="R86" s="120" t="s">
        <v>602</v>
      </c>
      <c r="S86" s="118" t="s">
        <v>22</v>
      </c>
      <c r="T86" s="128" t="s">
        <v>136</v>
      </c>
      <c r="U86" s="175"/>
      <c r="V86" s="175"/>
    </row>
    <row r="87" spans="1:22" s="149" customFormat="1" ht="24" x14ac:dyDescent="0.25">
      <c r="A87" s="74" t="s">
        <v>587</v>
      </c>
      <c r="B87" s="140">
        <v>7</v>
      </c>
      <c r="C87" s="124" t="s">
        <v>547</v>
      </c>
      <c r="D87" s="124" t="s">
        <v>223</v>
      </c>
      <c r="E87" s="141" t="s">
        <v>359</v>
      </c>
      <c r="F87" s="141" t="s">
        <v>171</v>
      </c>
      <c r="G87" s="137" t="s">
        <v>237</v>
      </c>
      <c r="H87" s="127">
        <v>0</v>
      </c>
      <c r="I87" s="128">
        <v>2</v>
      </c>
      <c r="J87" s="128">
        <v>3</v>
      </c>
      <c r="K87" s="122">
        <v>0</v>
      </c>
      <c r="L87" s="122">
        <v>26</v>
      </c>
      <c r="M87" s="130">
        <v>39</v>
      </c>
      <c r="N87" s="139">
        <v>0</v>
      </c>
      <c r="O87" s="143">
        <v>0</v>
      </c>
      <c r="P87" s="143">
        <v>0</v>
      </c>
      <c r="Q87" s="139">
        <v>6</v>
      </c>
      <c r="R87" s="139" t="s">
        <v>602</v>
      </c>
      <c r="S87" s="126" t="s">
        <v>22</v>
      </c>
      <c r="T87" s="143" t="s">
        <v>136</v>
      </c>
      <c r="U87" s="141" t="s">
        <v>238</v>
      </c>
      <c r="V87" s="148"/>
    </row>
    <row r="88" spans="1:22" s="149" customFormat="1" ht="36" x14ac:dyDescent="0.25">
      <c r="A88" s="74" t="s">
        <v>587</v>
      </c>
      <c r="B88" s="140">
        <v>7</v>
      </c>
      <c r="C88" s="124" t="s">
        <v>551</v>
      </c>
      <c r="D88" s="124" t="s">
        <v>463</v>
      </c>
      <c r="E88" s="141" t="s">
        <v>464</v>
      </c>
      <c r="F88" s="141" t="s">
        <v>209</v>
      </c>
      <c r="G88" s="137" t="s">
        <v>244</v>
      </c>
      <c r="H88" s="127">
        <v>1</v>
      </c>
      <c r="I88" s="128">
        <v>0</v>
      </c>
      <c r="J88" s="128">
        <v>2</v>
      </c>
      <c r="K88" s="122">
        <v>13</v>
      </c>
      <c r="L88" s="122">
        <v>0</v>
      </c>
      <c r="M88" s="130">
        <v>26</v>
      </c>
      <c r="N88" s="139">
        <v>0</v>
      </c>
      <c r="O88" s="143">
        <v>0</v>
      </c>
      <c r="P88" s="143">
        <v>0</v>
      </c>
      <c r="Q88" s="139">
        <v>5</v>
      </c>
      <c r="R88" s="139" t="s">
        <v>602</v>
      </c>
      <c r="S88" s="126" t="s">
        <v>22</v>
      </c>
      <c r="T88" s="143" t="s">
        <v>136</v>
      </c>
      <c r="U88" s="141"/>
      <c r="V88" s="148"/>
    </row>
    <row r="89" spans="1:22" s="149" customFormat="1" ht="24" x14ac:dyDescent="0.25">
      <c r="A89" s="74" t="s">
        <v>587</v>
      </c>
      <c r="B89" s="140">
        <v>7</v>
      </c>
      <c r="C89" s="124" t="s">
        <v>553</v>
      </c>
      <c r="D89" s="124" t="s">
        <v>467</v>
      </c>
      <c r="E89" s="141" t="s">
        <v>304</v>
      </c>
      <c r="F89" s="141" t="s">
        <v>149</v>
      </c>
      <c r="G89" s="137" t="s">
        <v>205</v>
      </c>
      <c r="H89" s="127">
        <v>2</v>
      </c>
      <c r="I89" s="128">
        <v>0</v>
      </c>
      <c r="J89" s="128">
        <v>3</v>
      </c>
      <c r="K89" s="122">
        <v>26</v>
      </c>
      <c r="L89" s="122">
        <v>0</v>
      </c>
      <c r="M89" s="130">
        <v>39</v>
      </c>
      <c r="N89" s="139">
        <v>0</v>
      </c>
      <c r="O89" s="143">
        <v>0</v>
      </c>
      <c r="P89" s="143">
        <v>0</v>
      </c>
      <c r="Q89" s="139">
        <v>6</v>
      </c>
      <c r="R89" s="139" t="s">
        <v>602</v>
      </c>
      <c r="S89" s="126" t="s">
        <v>22</v>
      </c>
      <c r="T89" s="143" t="s">
        <v>136</v>
      </c>
      <c r="U89" s="141"/>
      <c r="V89" s="148"/>
    </row>
    <row r="90" spans="1:22" s="154" customFormat="1" x14ac:dyDescent="0.25">
      <c r="A90" s="221" t="s">
        <v>20</v>
      </c>
      <c r="B90" s="222"/>
      <c r="C90" s="222"/>
      <c r="D90" s="222"/>
      <c r="E90" s="222"/>
      <c r="F90" s="222"/>
      <c r="G90" s="223"/>
      <c r="H90" s="131">
        <f>SUM(H83:H89)</f>
        <v>6</v>
      </c>
      <c r="I90" s="131">
        <f t="shared" ref="I90:Q90" si="8">SUM(I83:I89)</f>
        <v>3</v>
      </c>
      <c r="J90" s="131">
        <f t="shared" si="8"/>
        <v>21</v>
      </c>
      <c r="K90" s="131">
        <f t="shared" si="8"/>
        <v>78</v>
      </c>
      <c r="L90" s="131">
        <f t="shared" si="8"/>
        <v>39</v>
      </c>
      <c r="M90" s="131">
        <f t="shared" si="8"/>
        <v>273</v>
      </c>
      <c r="N90" s="131">
        <f t="shared" si="8"/>
        <v>0</v>
      </c>
      <c r="O90" s="131">
        <f t="shared" si="8"/>
        <v>0</v>
      </c>
      <c r="P90" s="131">
        <f t="shared" si="8"/>
        <v>0</v>
      </c>
      <c r="Q90" s="131">
        <f t="shared" si="8"/>
        <v>40</v>
      </c>
      <c r="R90" s="131"/>
      <c r="S90" s="131"/>
      <c r="T90" s="155"/>
      <c r="U90" s="156"/>
      <c r="V90" s="156"/>
    </row>
    <row r="91" spans="1:22" s="154" customFormat="1" x14ac:dyDescent="0.25">
      <c r="A91" s="229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1"/>
    </row>
    <row r="92" spans="1:22" s="134" customFormat="1" x14ac:dyDescent="0.25">
      <c r="A92" s="219" t="s">
        <v>112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</row>
    <row r="93" spans="1:22" s="134" customFormat="1" x14ac:dyDescent="0.25">
      <c r="A93" s="215" t="s">
        <v>113</v>
      </c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</row>
    <row r="94" spans="1:22" s="134" customFormat="1" ht="24" x14ac:dyDescent="0.25">
      <c r="A94" s="74" t="s">
        <v>592</v>
      </c>
      <c r="B94" s="130">
        <v>5</v>
      </c>
      <c r="C94" s="124" t="s">
        <v>529</v>
      </c>
      <c r="D94" s="124" t="s">
        <v>118</v>
      </c>
      <c r="E94" s="124" t="s">
        <v>425</v>
      </c>
      <c r="F94" s="124" t="s">
        <v>124</v>
      </c>
      <c r="G94" s="137" t="s">
        <v>241</v>
      </c>
      <c r="H94" s="127">
        <v>3</v>
      </c>
      <c r="I94" s="128">
        <v>1</v>
      </c>
      <c r="J94" s="128">
        <v>1</v>
      </c>
      <c r="K94" s="130">
        <v>39</v>
      </c>
      <c r="L94" s="130">
        <v>13</v>
      </c>
      <c r="M94" s="130">
        <v>13</v>
      </c>
      <c r="N94" s="130">
        <v>0</v>
      </c>
      <c r="O94" s="130">
        <v>0</v>
      </c>
      <c r="P94" s="130">
        <v>0</v>
      </c>
      <c r="Q94" s="127">
        <v>6</v>
      </c>
      <c r="R94" s="157" t="s">
        <v>18</v>
      </c>
      <c r="S94" s="126" t="s">
        <v>22</v>
      </c>
      <c r="T94" s="128" t="s">
        <v>136</v>
      </c>
      <c r="U94" s="138" t="s">
        <v>191</v>
      </c>
      <c r="V94" s="175"/>
    </row>
    <row r="95" spans="1:22" s="134" customFormat="1" ht="24" x14ac:dyDescent="0.25">
      <c r="A95" s="74" t="s">
        <v>592</v>
      </c>
      <c r="B95" s="130">
        <v>6</v>
      </c>
      <c r="C95" s="124" t="s">
        <v>540</v>
      </c>
      <c r="D95" s="124" t="s">
        <v>120</v>
      </c>
      <c r="E95" s="124" t="s">
        <v>310</v>
      </c>
      <c r="F95" s="124" t="s">
        <v>146</v>
      </c>
      <c r="G95" s="137" t="s">
        <v>181</v>
      </c>
      <c r="H95" s="127">
        <v>2</v>
      </c>
      <c r="I95" s="130">
        <v>1</v>
      </c>
      <c r="J95" s="130">
        <v>0</v>
      </c>
      <c r="K95" s="130">
        <v>26</v>
      </c>
      <c r="L95" s="130">
        <v>13</v>
      </c>
      <c r="M95" s="130">
        <v>0</v>
      </c>
      <c r="N95" s="130">
        <v>0</v>
      </c>
      <c r="O95" s="130">
        <v>0</v>
      </c>
      <c r="P95" s="130">
        <v>0</v>
      </c>
      <c r="Q95" s="127">
        <v>4</v>
      </c>
      <c r="R95" s="166" t="s">
        <v>602</v>
      </c>
      <c r="S95" s="118" t="s">
        <v>22</v>
      </c>
      <c r="T95" s="128" t="s">
        <v>136</v>
      </c>
      <c r="U95" s="124" t="s">
        <v>191</v>
      </c>
      <c r="V95" s="175"/>
    </row>
    <row r="96" spans="1:22" s="134" customFormat="1" ht="24" x14ac:dyDescent="0.25">
      <c r="A96" s="74" t="s">
        <v>592</v>
      </c>
      <c r="B96" s="130">
        <v>6</v>
      </c>
      <c r="C96" s="124" t="s">
        <v>541</v>
      </c>
      <c r="D96" s="124" t="s">
        <v>121</v>
      </c>
      <c r="E96" s="124" t="s">
        <v>446</v>
      </c>
      <c r="F96" s="124" t="s">
        <v>150</v>
      </c>
      <c r="G96" s="137" t="s">
        <v>232</v>
      </c>
      <c r="H96" s="127">
        <v>2</v>
      </c>
      <c r="I96" s="130">
        <v>2</v>
      </c>
      <c r="J96" s="130">
        <v>0</v>
      </c>
      <c r="K96" s="130">
        <v>26</v>
      </c>
      <c r="L96" s="130">
        <v>26</v>
      </c>
      <c r="M96" s="130">
        <v>0</v>
      </c>
      <c r="N96" s="130">
        <v>0</v>
      </c>
      <c r="O96" s="130">
        <v>0</v>
      </c>
      <c r="P96" s="130">
        <v>0</v>
      </c>
      <c r="Q96" s="127">
        <v>6</v>
      </c>
      <c r="R96" s="167" t="s">
        <v>18</v>
      </c>
      <c r="S96" s="118" t="s">
        <v>22</v>
      </c>
      <c r="T96" s="128" t="s">
        <v>136</v>
      </c>
      <c r="U96" s="124" t="s">
        <v>191</v>
      </c>
      <c r="V96" s="175"/>
    </row>
    <row r="97" spans="1:22" s="134" customFormat="1" ht="24" x14ac:dyDescent="0.25">
      <c r="A97" s="74" t="s">
        <v>592</v>
      </c>
      <c r="B97" s="130">
        <v>6</v>
      </c>
      <c r="C97" s="124" t="s">
        <v>542</v>
      </c>
      <c r="D97" s="124" t="s">
        <v>119</v>
      </c>
      <c r="E97" s="124" t="s">
        <v>448</v>
      </c>
      <c r="F97" s="124" t="s">
        <v>150</v>
      </c>
      <c r="G97" s="137" t="s">
        <v>232</v>
      </c>
      <c r="H97" s="127">
        <v>2</v>
      </c>
      <c r="I97" s="130">
        <v>1</v>
      </c>
      <c r="J97" s="130">
        <v>1</v>
      </c>
      <c r="K97" s="130">
        <v>26</v>
      </c>
      <c r="L97" s="130">
        <v>13</v>
      </c>
      <c r="M97" s="130">
        <v>13</v>
      </c>
      <c r="N97" s="130">
        <v>0</v>
      </c>
      <c r="O97" s="130">
        <v>0</v>
      </c>
      <c r="P97" s="130">
        <v>0</v>
      </c>
      <c r="Q97" s="127">
        <v>6</v>
      </c>
      <c r="R97" s="166" t="s">
        <v>18</v>
      </c>
      <c r="S97" s="118" t="s">
        <v>22</v>
      </c>
      <c r="T97" s="128" t="s">
        <v>136</v>
      </c>
      <c r="U97" s="124" t="s">
        <v>191</v>
      </c>
      <c r="V97" s="175"/>
    </row>
    <row r="98" spans="1:22" s="149" customFormat="1" ht="36" x14ac:dyDescent="0.25">
      <c r="A98" s="74" t="s">
        <v>592</v>
      </c>
      <c r="B98" s="140">
        <v>7</v>
      </c>
      <c r="C98" s="141" t="s">
        <v>548</v>
      </c>
      <c r="D98" s="141" t="s">
        <v>122</v>
      </c>
      <c r="E98" s="141" t="s">
        <v>458</v>
      </c>
      <c r="F98" s="141" t="s">
        <v>150</v>
      </c>
      <c r="G98" s="142" t="s">
        <v>232</v>
      </c>
      <c r="H98" s="139">
        <v>3</v>
      </c>
      <c r="I98" s="143">
        <v>3</v>
      </c>
      <c r="J98" s="143">
        <v>0</v>
      </c>
      <c r="K98" s="144">
        <v>39</v>
      </c>
      <c r="L98" s="144">
        <v>39</v>
      </c>
      <c r="M98" s="140">
        <v>0</v>
      </c>
      <c r="N98" s="139">
        <v>0</v>
      </c>
      <c r="O98" s="143">
        <v>0</v>
      </c>
      <c r="P98" s="143">
        <v>0</v>
      </c>
      <c r="Q98" s="139">
        <v>7</v>
      </c>
      <c r="R98" s="158" t="s">
        <v>602</v>
      </c>
      <c r="S98" s="126" t="s">
        <v>22</v>
      </c>
      <c r="T98" s="143" t="s">
        <v>136</v>
      </c>
      <c r="U98" s="141"/>
      <c r="V98" s="148"/>
    </row>
    <row r="99" spans="1:22" s="149" customFormat="1" ht="24" x14ac:dyDescent="0.25">
      <c r="A99" s="74" t="s">
        <v>592</v>
      </c>
      <c r="B99" s="140">
        <v>7</v>
      </c>
      <c r="C99" s="141" t="s">
        <v>549</v>
      </c>
      <c r="D99" s="141" t="s">
        <v>123</v>
      </c>
      <c r="E99" s="141" t="s">
        <v>460</v>
      </c>
      <c r="F99" s="141" t="s">
        <v>150</v>
      </c>
      <c r="G99" s="142" t="s">
        <v>232</v>
      </c>
      <c r="H99" s="139">
        <v>1</v>
      </c>
      <c r="I99" s="143">
        <v>3</v>
      </c>
      <c r="J99" s="143">
        <v>0</v>
      </c>
      <c r="K99" s="144">
        <v>13</v>
      </c>
      <c r="L99" s="144">
        <v>39</v>
      </c>
      <c r="M99" s="140">
        <v>0</v>
      </c>
      <c r="N99" s="139">
        <v>0</v>
      </c>
      <c r="O99" s="143">
        <v>0</v>
      </c>
      <c r="P99" s="143">
        <v>0</v>
      </c>
      <c r="Q99" s="139">
        <v>7</v>
      </c>
      <c r="R99" s="158" t="s">
        <v>602</v>
      </c>
      <c r="S99" s="126" t="s">
        <v>22</v>
      </c>
      <c r="T99" s="143" t="s">
        <v>136</v>
      </c>
      <c r="U99" s="141"/>
      <c r="V99" s="148"/>
    </row>
    <row r="100" spans="1:22" s="149" customFormat="1" ht="24" x14ac:dyDescent="0.25">
      <c r="A100" s="74" t="s">
        <v>592</v>
      </c>
      <c r="B100" s="140">
        <v>7</v>
      </c>
      <c r="C100" s="141" t="s">
        <v>557</v>
      </c>
      <c r="D100" s="141" t="s">
        <v>473</v>
      </c>
      <c r="E100" s="141" t="s">
        <v>474</v>
      </c>
      <c r="F100" s="141" t="s">
        <v>124</v>
      </c>
      <c r="G100" s="142" t="s">
        <v>241</v>
      </c>
      <c r="H100" s="139">
        <v>2</v>
      </c>
      <c r="I100" s="143">
        <v>1</v>
      </c>
      <c r="J100" s="143">
        <v>0</v>
      </c>
      <c r="K100" s="144">
        <v>26</v>
      </c>
      <c r="L100" s="144">
        <v>13</v>
      </c>
      <c r="M100" s="140">
        <v>0</v>
      </c>
      <c r="N100" s="139">
        <v>0</v>
      </c>
      <c r="O100" s="143">
        <v>0</v>
      </c>
      <c r="P100" s="143">
        <v>0</v>
      </c>
      <c r="Q100" s="139">
        <v>4</v>
      </c>
      <c r="R100" s="158" t="s">
        <v>18</v>
      </c>
      <c r="S100" s="126" t="s">
        <v>22</v>
      </c>
      <c r="T100" s="143" t="s">
        <v>136</v>
      </c>
      <c r="U100" s="141"/>
      <c r="V100" s="148"/>
    </row>
    <row r="101" spans="1:22" s="154" customFormat="1" x14ac:dyDescent="0.25">
      <c r="A101" s="221" t="s">
        <v>20</v>
      </c>
      <c r="B101" s="222"/>
      <c r="C101" s="222"/>
      <c r="D101" s="222"/>
      <c r="E101" s="222"/>
      <c r="F101" s="222"/>
      <c r="G101" s="223"/>
      <c r="H101" s="131">
        <f>SUM(H94:H100)</f>
        <v>15</v>
      </c>
      <c r="I101" s="131">
        <f t="shared" ref="I101:Q101" si="9">SUM(I94:I100)</f>
        <v>12</v>
      </c>
      <c r="J101" s="131">
        <f t="shared" si="9"/>
        <v>2</v>
      </c>
      <c r="K101" s="131">
        <f t="shared" si="9"/>
        <v>195</v>
      </c>
      <c r="L101" s="131">
        <f t="shared" si="9"/>
        <v>156</v>
      </c>
      <c r="M101" s="131">
        <f t="shared" si="9"/>
        <v>26</v>
      </c>
      <c r="N101" s="131">
        <f t="shared" si="9"/>
        <v>0</v>
      </c>
      <c r="O101" s="131">
        <f t="shared" si="9"/>
        <v>0</v>
      </c>
      <c r="P101" s="131">
        <f t="shared" si="9"/>
        <v>0</v>
      </c>
      <c r="Q101" s="131">
        <f t="shared" si="9"/>
        <v>40</v>
      </c>
      <c r="R101" s="131"/>
      <c r="S101" s="131"/>
      <c r="T101" s="155"/>
      <c r="U101" s="156"/>
      <c r="V101" s="156"/>
    </row>
    <row r="102" spans="1:22" s="154" customFormat="1" x14ac:dyDescent="0.25">
      <c r="A102" s="159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1"/>
    </row>
    <row r="103" spans="1:22" s="134" customFormat="1" x14ac:dyDescent="0.25">
      <c r="A103" s="219" t="s">
        <v>114</v>
      </c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</row>
    <row r="104" spans="1:22" s="134" customFormat="1" x14ac:dyDescent="0.25">
      <c r="A104" s="215" t="s">
        <v>115</v>
      </c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</row>
    <row r="105" spans="1:22" s="134" customFormat="1" ht="24" x14ac:dyDescent="0.25">
      <c r="A105" s="74" t="s">
        <v>593</v>
      </c>
      <c r="B105" s="130">
        <v>5</v>
      </c>
      <c r="C105" s="124" t="s">
        <v>530</v>
      </c>
      <c r="D105" s="124" t="s">
        <v>125</v>
      </c>
      <c r="E105" s="124" t="s">
        <v>192</v>
      </c>
      <c r="F105" s="124" t="s">
        <v>427</v>
      </c>
      <c r="G105" s="137" t="s">
        <v>193</v>
      </c>
      <c r="H105" s="127">
        <v>3</v>
      </c>
      <c r="I105" s="128">
        <v>0</v>
      </c>
      <c r="J105" s="128">
        <v>2</v>
      </c>
      <c r="K105" s="130">
        <v>39</v>
      </c>
      <c r="L105" s="130">
        <v>0</v>
      </c>
      <c r="M105" s="130">
        <v>26</v>
      </c>
      <c r="N105" s="130">
        <v>0</v>
      </c>
      <c r="O105" s="130">
        <v>0</v>
      </c>
      <c r="P105" s="130">
        <v>0</v>
      </c>
      <c r="Q105" s="127">
        <v>6</v>
      </c>
      <c r="R105" s="163" t="s">
        <v>18</v>
      </c>
      <c r="S105" s="126" t="s">
        <v>22</v>
      </c>
      <c r="T105" s="128" t="s">
        <v>136</v>
      </c>
      <c r="U105" s="138" t="s">
        <v>194</v>
      </c>
      <c r="V105" s="175"/>
    </row>
    <row r="106" spans="1:22" s="134" customFormat="1" ht="36" x14ac:dyDescent="0.25">
      <c r="A106" s="74" t="s">
        <v>593</v>
      </c>
      <c r="B106" s="130">
        <v>6</v>
      </c>
      <c r="C106" s="124" t="s">
        <v>539</v>
      </c>
      <c r="D106" s="124" t="s">
        <v>126</v>
      </c>
      <c r="E106" s="124" t="s">
        <v>443</v>
      </c>
      <c r="F106" s="124" t="s">
        <v>408</v>
      </c>
      <c r="G106" s="137" t="s">
        <v>182</v>
      </c>
      <c r="H106" s="127">
        <v>3</v>
      </c>
      <c r="I106" s="130">
        <v>0</v>
      </c>
      <c r="J106" s="130">
        <v>2</v>
      </c>
      <c r="K106" s="130">
        <v>39</v>
      </c>
      <c r="L106" s="130">
        <v>0</v>
      </c>
      <c r="M106" s="130">
        <v>26</v>
      </c>
      <c r="N106" s="130">
        <v>0</v>
      </c>
      <c r="O106" s="130">
        <v>0</v>
      </c>
      <c r="P106" s="130">
        <v>0</v>
      </c>
      <c r="Q106" s="127">
        <v>8</v>
      </c>
      <c r="R106" s="166" t="s">
        <v>18</v>
      </c>
      <c r="S106" s="118" t="s">
        <v>22</v>
      </c>
      <c r="T106" s="128" t="s">
        <v>136</v>
      </c>
      <c r="U106" s="124" t="s">
        <v>583</v>
      </c>
      <c r="V106" s="175"/>
    </row>
    <row r="107" spans="1:22" s="134" customFormat="1" ht="24" x14ac:dyDescent="0.25">
      <c r="A107" s="74" t="s">
        <v>593</v>
      </c>
      <c r="B107" s="130">
        <v>6</v>
      </c>
      <c r="C107" s="124" t="s">
        <v>544</v>
      </c>
      <c r="D107" s="124" t="s">
        <v>127</v>
      </c>
      <c r="E107" s="124" t="s">
        <v>305</v>
      </c>
      <c r="F107" s="124" t="s">
        <v>154</v>
      </c>
      <c r="G107" s="137" t="s">
        <v>224</v>
      </c>
      <c r="H107" s="127">
        <v>1</v>
      </c>
      <c r="I107" s="130">
        <v>1</v>
      </c>
      <c r="J107" s="130">
        <v>0</v>
      </c>
      <c r="K107" s="130">
        <v>13</v>
      </c>
      <c r="L107" s="130">
        <v>13</v>
      </c>
      <c r="M107" s="130">
        <v>0</v>
      </c>
      <c r="N107" s="130">
        <v>0</v>
      </c>
      <c r="O107" s="130">
        <v>0</v>
      </c>
      <c r="P107" s="130">
        <v>0</v>
      </c>
      <c r="Q107" s="127">
        <v>3</v>
      </c>
      <c r="R107" s="166" t="s">
        <v>602</v>
      </c>
      <c r="S107" s="118" t="s">
        <v>22</v>
      </c>
      <c r="T107" s="128" t="s">
        <v>136</v>
      </c>
      <c r="U107" s="175"/>
      <c r="V107" s="175"/>
    </row>
    <row r="108" spans="1:22" s="134" customFormat="1" ht="24" x14ac:dyDescent="0.25">
      <c r="A108" s="74" t="s">
        <v>593</v>
      </c>
      <c r="B108" s="130">
        <v>6</v>
      </c>
      <c r="C108" s="124" t="s">
        <v>545</v>
      </c>
      <c r="D108" s="124" t="s">
        <v>108</v>
      </c>
      <c r="E108" s="124" t="s">
        <v>453</v>
      </c>
      <c r="F108" s="124" t="s">
        <v>144</v>
      </c>
      <c r="G108" s="137" t="s">
        <v>202</v>
      </c>
      <c r="H108" s="127">
        <v>2</v>
      </c>
      <c r="I108" s="130">
        <v>0</v>
      </c>
      <c r="J108" s="130">
        <v>2</v>
      </c>
      <c r="K108" s="130">
        <v>26</v>
      </c>
      <c r="L108" s="130">
        <v>0</v>
      </c>
      <c r="M108" s="130">
        <v>26</v>
      </c>
      <c r="N108" s="130">
        <v>0</v>
      </c>
      <c r="O108" s="130">
        <v>0</v>
      </c>
      <c r="P108" s="130">
        <v>0</v>
      </c>
      <c r="Q108" s="127">
        <v>6</v>
      </c>
      <c r="R108" s="166" t="s">
        <v>602</v>
      </c>
      <c r="S108" s="118" t="s">
        <v>22</v>
      </c>
      <c r="T108" s="128" t="s">
        <v>136</v>
      </c>
      <c r="U108" s="175"/>
      <c r="V108" s="175"/>
    </row>
    <row r="109" spans="1:22" s="149" customFormat="1" ht="36" x14ac:dyDescent="0.25">
      <c r="A109" s="74" t="s">
        <v>593</v>
      </c>
      <c r="B109" s="140">
        <v>7</v>
      </c>
      <c r="C109" s="124" t="s">
        <v>550</v>
      </c>
      <c r="D109" s="124" t="s">
        <v>128</v>
      </c>
      <c r="E109" s="141" t="s">
        <v>579</v>
      </c>
      <c r="F109" s="141" t="s">
        <v>582</v>
      </c>
      <c r="G109" s="142" t="s">
        <v>201</v>
      </c>
      <c r="H109" s="139">
        <v>2</v>
      </c>
      <c r="I109" s="143">
        <v>0</v>
      </c>
      <c r="J109" s="143">
        <v>2</v>
      </c>
      <c r="K109" s="122">
        <v>26</v>
      </c>
      <c r="L109" s="122">
        <v>0</v>
      </c>
      <c r="M109" s="130">
        <v>26</v>
      </c>
      <c r="N109" s="127">
        <v>0</v>
      </c>
      <c r="O109" s="143">
        <v>0</v>
      </c>
      <c r="P109" s="143">
        <v>0</v>
      </c>
      <c r="Q109" s="139">
        <v>6</v>
      </c>
      <c r="R109" s="164" t="s">
        <v>602</v>
      </c>
      <c r="S109" s="126" t="s">
        <v>22</v>
      </c>
      <c r="T109" s="143" t="s">
        <v>136</v>
      </c>
      <c r="U109" s="141" t="s">
        <v>196</v>
      </c>
      <c r="V109" s="148"/>
    </row>
    <row r="110" spans="1:22" s="149" customFormat="1" ht="36" x14ac:dyDescent="0.25">
      <c r="A110" s="74" t="s">
        <v>593</v>
      </c>
      <c r="B110" s="140">
        <v>7</v>
      </c>
      <c r="C110" s="141" t="s">
        <v>554</v>
      </c>
      <c r="D110" s="141" t="s">
        <v>469</v>
      </c>
      <c r="E110" s="141" t="s">
        <v>199</v>
      </c>
      <c r="F110" s="141" t="s">
        <v>140</v>
      </c>
      <c r="G110" s="142" t="s">
        <v>178</v>
      </c>
      <c r="H110" s="139">
        <v>2</v>
      </c>
      <c r="I110" s="143">
        <v>1</v>
      </c>
      <c r="J110" s="143">
        <v>0</v>
      </c>
      <c r="K110" s="122">
        <v>26</v>
      </c>
      <c r="L110" s="122">
        <v>13</v>
      </c>
      <c r="M110" s="130">
        <v>0</v>
      </c>
      <c r="N110" s="127">
        <v>0</v>
      </c>
      <c r="O110" s="143">
        <v>0</v>
      </c>
      <c r="P110" s="143">
        <v>0</v>
      </c>
      <c r="Q110" s="139">
        <v>5</v>
      </c>
      <c r="R110" s="165" t="s">
        <v>602</v>
      </c>
      <c r="S110" s="145" t="s">
        <v>22</v>
      </c>
      <c r="T110" s="143" t="s">
        <v>136</v>
      </c>
      <c r="U110" s="141" t="s">
        <v>196</v>
      </c>
      <c r="V110" s="148"/>
    </row>
    <row r="111" spans="1:22" s="149" customFormat="1" ht="24" x14ac:dyDescent="0.25">
      <c r="A111" s="74" t="s">
        <v>593</v>
      </c>
      <c r="B111" s="140">
        <v>7</v>
      </c>
      <c r="C111" s="141" t="s">
        <v>556</v>
      </c>
      <c r="D111" s="141" t="s">
        <v>197</v>
      </c>
      <c r="E111" s="141" t="s">
        <v>198</v>
      </c>
      <c r="F111" s="141" t="s">
        <v>408</v>
      </c>
      <c r="G111" s="142" t="s">
        <v>182</v>
      </c>
      <c r="H111" s="139">
        <v>2</v>
      </c>
      <c r="I111" s="143">
        <v>0</v>
      </c>
      <c r="J111" s="143">
        <v>1</v>
      </c>
      <c r="K111" s="144">
        <v>26</v>
      </c>
      <c r="L111" s="144">
        <v>0</v>
      </c>
      <c r="M111" s="140">
        <v>13</v>
      </c>
      <c r="N111" s="139">
        <v>0</v>
      </c>
      <c r="O111" s="143">
        <v>0</v>
      </c>
      <c r="P111" s="143">
        <v>0</v>
      </c>
      <c r="Q111" s="139">
        <v>6</v>
      </c>
      <c r="R111" s="164" t="s">
        <v>602</v>
      </c>
      <c r="S111" s="126" t="s">
        <v>22</v>
      </c>
      <c r="T111" s="143" t="s">
        <v>136</v>
      </c>
      <c r="U111" s="141" t="s">
        <v>190</v>
      </c>
      <c r="V111" s="148"/>
    </row>
    <row r="112" spans="1:22" s="154" customFormat="1" x14ac:dyDescent="0.25">
      <c r="A112" s="221" t="s">
        <v>20</v>
      </c>
      <c r="B112" s="222"/>
      <c r="C112" s="222"/>
      <c r="D112" s="222"/>
      <c r="E112" s="222"/>
      <c r="F112" s="222"/>
      <c r="G112" s="223"/>
      <c r="H112" s="131">
        <f>SUM(H105:H111)</f>
        <v>15</v>
      </c>
      <c r="I112" s="131">
        <f t="shared" ref="I112:Q112" si="10">SUM(I105:I111)</f>
        <v>2</v>
      </c>
      <c r="J112" s="131">
        <f t="shared" si="10"/>
        <v>9</v>
      </c>
      <c r="K112" s="131">
        <f t="shared" si="10"/>
        <v>195</v>
      </c>
      <c r="L112" s="131">
        <f t="shared" si="10"/>
        <v>26</v>
      </c>
      <c r="M112" s="131">
        <f t="shared" si="10"/>
        <v>117</v>
      </c>
      <c r="N112" s="131">
        <f t="shared" si="10"/>
        <v>0</v>
      </c>
      <c r="O112" s="131">
        <f t="shared" si="10"/>
        <v>0</v>
      </c>
      <c r="P112" s="131">
        <f t="shared" si="10"/>
        <v>0</v>
      </c>
      <c r="Q112" s="131">
        <f t="shared" si="10"/>
        <v>40</v>
      </c>
      <c r="R112" s="131"/>
      <c r="S112" s="131"/>
      <c r="T112" s="155"/>
      <c r="U112" s="156"/>
      <c r="V112" s="156"/>
    </row>
    <row r="113" spans="1:22" s="154" customFormat="1" x14ac:dyDescent="0.25">
      <c r="A113" s="159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1"/>
    </row>
    <row r="114" spans="1:22" s="134" customFormat="1" x14ac:dyDescent="0.25">
      <c r="A114" s="219" t="s">
        <v>116</v>
      </c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</row>
    <row r="115" spans="1:22" s="134" customFormat="1" x14ac:dyDescent="0.25">
      <c r="A115" s="232" t="s">
        <v>117</v>
      </c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4"/>
    </row>
    <row r="116" spans="1:22" s="134" customFormat="1" ht="24" x14ac:dyDescent="0.25">
      <c r="A116" s="74" t="s">
        <v>598</v>
      </c>
      <c r="B116" s="130">
        <v>5</v>
      </c>
      <c r="C116" s="124" t="s">
        <v>531</v>
      </c>
      <c r="D116" s="124" t="s">
        <v>131</v>
      </c>
      <c r="E116" s="124" t="s">
        <v>429</v>
      </c>
      <c r="F116" s="124" t="s">
        <v>152</v>
      </c>
      <c r="G116" s="137" t="s">
        <v>235</v>
      </c>
      <c r="H116" s="127">
        <v>2</v>
      </c>
      <c r="I116" s="128">
        <v>0</v>
      </c>
      <c r="J116" s="128">
        <v>1</v>
      </c>
      <c r="K116" s="130">
        <v>26</v>
      </c>
      <c r="L116" s="130">
        <v>0</v>
      </c>
      <c r="M116" s="130">
        <v>13</v>
      </c>
      <c r="N116" s="130">
        <v>0</v>
      </c>
      <c r="O116" s="130">
        <v>0</v>
      </c>
      <c r="P116" s="130">
        <v>0</v>
      </c>
      <c r="Q116" s="127">
        <v>6</v>
      </c>
      <c r="R116" s="75" t="s">
        <v>18</v>
      </c>
      <c r="S116" s="126" t="s">
        <v>22</v>
      </c>
      <c r="T116" s="128" t="s">
        <v>136</v>
      </c>
      <c r="U116" s="138"/>
      <c r="V116" s="175"/>
    </row>
    <row r="117" spans="1:22" s="134" customFormat="1" ht="24" x14ac:dyDescent="0.25">
      <c r="A117" s="74" t="s">
        <v>598</v>
      </c>
      <c r="B117" s="130">
        <v>6</v>
      </c>
      <c r="C117" s="124" t="s">
        <v>537</v>
      </c>
      <c r="D117" s="124" t="s">
        <v>132</v>
      </c>
      <c r="E117" s="124" t="s">
        <v>306</v>
      </c>
      <c r="F117" s="124" t="s">
        <v>440</v>
      </c>
      <c r="G117" s="137" t="s">
        <v>242</v>
      </c>
      <c r="H117" s="127">
        <v>1</v>
      </c>
      <c r="I117" s="130">
        <v>0</v>
      </c>
      <c r="J117" s="130">
        <v>3</v>
      </c>
      <c r="K117" s="130">
        <v>13</v>
      </c>
      <c r="L117" s="130">
        <v>0</v>
      </c>
      <c r="M117" s="130">
        <v>39</v>
      </c>
      <c r="N117" s="130">
        <v>0</v>
      </c>
      <c r="O117" s="130">
        <v>0</v>
      </c>
      <c r="P117" s="130">
        <v>0</v>
      </c>
      <c r="Q117" s="127">
        <v>6</v>
      </c>
      <c r="R117" s="117" t="s">
        <v>602</v>
      </c>
      <c r="S117" s="118" t="s">
        <v>22</v>
      </c>
      <c r="T117" s="128" t="s">
        <v>136</v>
      </c>
      <c r="U117" s="175"/>
      <c r="V117" s="175"/>
    </row>
    <row r="118" spans="1:22" s="134" customFormat="1" ht="48.75" customHeight="1" x14ac:dyDescent="0.25">
      <c r="A118" s="74" t="s">
        <v>598</v>
      </c>
      <c r="B118" s="130">
        <v>6</v>
      </c>
      <c r="C118" s="124" t="s">
        <v>538</v>
      </c>
      <c r="D118" s="124" t="s">
        <v>133</v>
      </c>
      <c r="E118" s="124" t="s">
        <v>176</v>
      </c>
      <c r="F118" s="124" t="s">
        <v>171</v>
      </c>
      <c r="G118" s="137" t="s">
        <v>237</v>
      </c>
      <c r="H118" s="127">
        <v>3</v>
      </c>
      <c r="I118" s="130">
        <v>0</v>
      </c>
      <c r="J118" s="130">
        <v>2</v>
      </c>
      <c r="K118" s="130">
        <v>39</v>
      </c>
      <c r="L118" s="130">
        <v>0</v>
      </c>
      <c r="M118" s="130">
        <v>26</v>
      </c>
      <c r="N118" s="130">
        <v>0</v>
      </c>
      <c r="O118" s="130">
        <v>0</v>
      </c>
      <c r="P118" s="130">
        <v>0</v>
      </c>
      <c r="Q118" s="127">
        <v>5</v>
      </c>
      <c r="R118" s="120" t="s">
        <v>18</v>
      </c>
      <c r="S118" s="118" t="s">
        <v>22</v>
      </c>
      <c r="T118" s="128" t="s">
        <v>136</v>
      </c>
      <c r="U118" s="175"/>
      <c r="V118" s="175"/>
    </row>
    <row r="119" spans="1:22" s="134" customFormat="1" ht="24" x14ac:dyDescent="0.25">
      <c r="A119" s="74" t="s">
        <v>598</v>
      </c>
      <c r="B119" s="130">
        <v>6</v>
      </c>
      <c r="C119" s="124" t="s">
        <v>545</v>
      </c>
      <c r="D119" s="124" t="s">
        <v>108</v>
      </c>
      <c r="E119" s="124" t="s">
        <v>453</v>
      </c>
      <c r="F119" s="124" t="s">
        <v>144</v>
      </c>
      <c r="G119" s="137" t="s">
        <v>202</v>
      </c>
      <c r="H119" s="127">
        <v>2</v>
      </c>
      <c r="I119" s="130">
        <v>0</v>
      </c>
      <c r="J119" s="130">
        <v>2</v>
      </c>
      <c r="K119" s="130">
        <v>26</v>
      </c>
      <c r="L119" s="130">
        <v>0</v>
      </c>
      <c r="M119" s="130">
        <v>26</v>
      </c>
      <c r="N119" s="130">
        <v>0</v>
      </c>
      <c r="O119" s="130">
        <v>0</v>
      </c>
      <c r="P119" s="130">
        <v>0</v>
      </c>
      <c r="Q119" s="127">
        <v>6</v>
      </c>
      <c r="R119" s="117" t="s">
        <v>602</v>
      </c>
      <c r="S119" s="118" t="s">
        <v>22</v>
      </c>
      <c r="T119" s="128" t="s">
        <v>136</v>
      </c>
      <c r="U119" s="175"/>
      <c r="V119" s="175"/>
    </row>
    <row r="120" spans="1:22" s="149" customFormat="1" ht="24" x14ac:dyDescent="0.25">
      <c r="A120" s="74" t="s">
        <v>598</v>
      </c>
      <c r="B120" s="140">
        <v>7</v>
      </c>
      <c r="C120" s="124" t="s">
        <v>547</v>
      </c>
      <c r="D120" s="124" t="s">
        <v>223</v>
      </c>
      <c r="E120" s="124" t="s">
        <v>359</v>
      </c>
      <c r="F120" s="124" t="s">
        <v>171</v>
      </c>
      <c r="G120" s="137" t="s">
        <v>237</v>
      </c>
      <c r="H120" s="127">
        <v>0</v>
      </c>
      <c r="I120" s="128">
        <v>2</v>
      </c>
      <c r="J120" s="128">
        <v>3</v>
      </c>
      <c r="K120" s="122">
        <v>0</v>
      </c>
      <c r="L120" s="122">
        <v>26</v>
      </c>
      <c r="M120" s="130">
        <v>39</v>
      </c>
      <c r="N120" s="127">
        <v>0</v>
      </c>
      <c r="O120" s="128">
        <v>0</v>
      </c>
      <c r="P120" s="128">
        <v>0</v>
      </c>
      <c r="Q120" s="139">
        <v>6</v>
      </c>
      <c r="R120" s="139" t="s">
        <v>602</v>
      </c>
      <c r="S120" s="126" t="s">
        <v>22</v>
      </c>
      <c r="T120" s="143" t="s">
        <v>136</v>
      </c>
      <c r="U120" s="141" t="s">
        <v>238</v>
      </c>
      <c r="V120" s="148"/>
    </row>
    <row r="121" spans="1:22" s="149" customFormat="1" ht="24" x14ac:dyDescent="0.25">
      <c r="A121" s="74" t="s">
        <v>598</v>
      </c>
      <c r="B121" s="140">
        <v>7</v>
      </c>
      <c r="C121" s="124" t="s">
        <v>552</v>
      </c>
      <c r="D121" s="124" t="s">
        <v>134</v>
      </c>
      <c r="E121" s="124" t="s">
        <v>308</v>
      </c>
      <c r="F121" s="124" t="s">
        <v>151</v>
      </c>
      <c r="G121" s="137" t="s">
        <v>234</v>
      </c>
      <c r="H121" s="127">
        <v>3</v>
      </c>
      <c r="I121" s="128">
        <v>0</v>
      </c>
      <c r="J121" s="128">
        <v>2</v>
      </c>
      <c r="K121" s="122">
        <v>39</v>
      </c>
      <c r="L121" s="122">
        <v>0</v>
      </c>
      <c r="M121" s="130">
        <v>26</v>
      </c>
      <c r="N121" s="127">
        <v>0</v>
      </c>
      <c r="O121" s="128">
        <v>0</v>
      </c>
      <c r="P121" s="128">
        <v>0</v>
      </c>
      <c r="Q121" s="139">
        <v>5</v>
      </c>
      <c r="R121" s="139" t="s">
        <v>18</v>
      </c>
      <c r="S121" s="126" t="s">
        <v>22</v>
      </c>
      <c r="T121" s="143" t="s">
        <v>136</v>
      </c>
      <c r="U121" s="141" t="s">
        <v>238</v>
      </c>
      <c r="V121" s="148"/>
    </row>
    <row r="122" spans="1:22" s="149" customFormat="1" ht="24" x14ac:dyDescent="0.25">
      <c r="A122" s="74" t="s">
        <v>598</v>
      </c>
      <c r="B122" s="140">
        <v>7</v>
      </c>
      <c r="C122" s="124" t="s">
        <v>555</v>
      </c>
      <c r="D122" s="124" t="s">
        <v>173</v>
      </c>
      <c r="E122" s="124" t="s">
        <v>307</v>
      </c>
      <c r="F122" s="124" t="s">
        <v>172</v>
      </c>
      <c r="G122" s="137" t="s">
        <v>243</v>
      </c>
      <c r="H122" s="127">
        <v>3</v>
      </c>
      <c r="I122" s="128">
        <v>2</v>
      </c>
      <c r="J122" s="128">
        <v>0</v>
      </c>
      <c r="K122" s="122">
        <v>39</v>
      </c>
      <c r="L122" s="122">
        <v>26</v>
      </c>
      <c r="M122" s="130">
        <v>0</v>
      </c>
      <c r="N122" s="127">
        <v>0</v>
      </c>
      <c r="O122" s="128">
        <v>0</v>
      </c>
      <c r="P122" s="128">
        <v>0</v>
      </c>
      <c r="Q122" s="139">
        <v>6</v>
      </c>
      <c r="R122" s="139" t="s">
        <v>18</v>
      </c>
      <c r="S122" s="126" t="s">
        <v>22</v>
      </c>
      <c r="T122" s="143" t="s">
        <v>136</v>
      </c>
      <c r="U122" s="141" t="s">
        <v>238</v>
      </c>
      <c r="V122" s="148"/>
    </row>
    <row r="123" spans="1:22" s="154" customFormat="1" x14ac:dyDescent="0.25">
      <c r="A123" s="221" t="s">
        <v>20</v>
      </c>
      <c r="B123" s="222"/>
      <c r="C123" s="222"/>
      <c r="D123" s="222"/>
      <c r="E123" s="222"/>
      <c r="F123" s="222"/>
      <c r="G123" s="223"/>
      <c r="H123" s="131">
        <f>SUM(H116:H122)</f>
        <v>14</v>
      </c>
      <c r="I123" s="131">
        <f t="shared" ref="I123:Q123" si="11">SUM(I116:I122)</f>
        <v>4</v>
      </c>
      <c r="J123" s="131">
        <f t="shared" si="11"/>
        <v>13</v>
      </c>
      <c r="K123" s="131">
        <f t="shared" si="11"/>
        <v>182</v>
      </c>
      <c r="L123" s="131">
        <f t="shared" si="11"/>
        <v>52</v>
      </c>
      <c r="M123" s="131">
        <f t="shared" si="11"/>
        <v>169</v>
      </c>
      <c r="N123" s="131">
        <f t="shared" si="11"/>
        <v>0</v>
      </c>
      <c r="O123" s="131">
        <f t="shared" si="11"/>
        <v>0</v>
      </c>
      <c r="P123" s="131">
        <f t="shared" si="11"/>
        <v>0</v>
      </c>
      <c r="Q123" s="131">
        <f t="shared" si="11"/>
        <v>40</v>
      </c>
      <c r="R123" s="131"/>
      <c r="S123" s="131"/>
      <c r="T123" s="155"/>
      <c r="U123" s="156"/>
      <c r="V123" s="156"/>
    </row>
    <row r="124" spans="1:22" s="89" customFormat="1" x14ac:dyDescent="0.2">
      <c r="A124" s="96" t="s">
        <v>313</v>
      </c>
      <c r="B124" s="96"/>
      <c r="C124" s="96"/>
      <c r="D124" s="96"/>
      <c r="E124" s="96"/>
      <c r="F124" s="100"/>
      <c r="G124" s="106"/>
      <c r="H124" s="82"/>
      <c r="I124" s="82"/>
      <c r="J124" s="82"/>
      <c r="K124" s="82"/>
      <c r="L124" s="82"/>
      <c r="M124" s="82"/>
      <c r="N124" s="82"/>
      <c r="O124" s="82"/>
      <c r="P124" s="82"/>
      <c r="Q124" s="90"/>
      <c r="R124" s="91"/>
      <c r="S124" s="91"/>
      <c r="T124" s="91"/>
    </row>
    <row r="125" spans="1:22" s="89" customFormat="1" x14ac:dyDescent="0.2">
      <c r="A125" s="96" t="s">
        <v>315</v>
      </c>
      <c r="B125" s="96"/>
      <c r="C125" s="96"/>
      <c r="D125" s="96"/>
      <c r="E125" s="96"/>
      <c r="F125" s="100"/>
      <c r="G125" s="106"/>
      <c r="H125" s="82"/>
      <c r="I125" s="82"/>
      <c r="J125" s="82"/>
      <c r="K125" s="82"/>
      <c r="L125" s="82"/>
      <c r="M125" s="82"/>
      <c r="N125" s="82"/>
      <c r="O125" s="82"/>
      <c r="P125" s="82"/>
      <c r="Q125" s="90"/>
      <c r="R125" s="91"/>
      <c r="S125" s="91"/>
      <c r="T125" s="91"/>
    </row>
    <row r="126" spans="1:22" x14ac:dyDescent="0.2">
      <c r="A126" s="96" t="s">
        <v>314</v>
      </c>
      <c r="B126" s="96"/>
      <c r="C126" s="96"/>
      <c r="D126" s="96"/>
      <c r="E126" s="96"/>
    </row>
    <row r="127" spans="1:22" x14ac:dyDescent="0.2">
      <c r="A127" s="96" t="s">
        <v>316</v>
      </c>
      <c r="B127" s="96"/>
      <c r="C127" s="96"/>
      <c r="D127" s="96"/>
      <c r="E127" s="96"/>
    </row>
    <row r="128" spans="1:22" x14ac:dyDescent="0.2">
      <c r="A128" s="96" t="s">
        <v>360</v>
      </c>
      <c r="B128" s="96"/>
      <c r="C128" s="96"/>
      <c r="D128" s="96"/>
      <c r="E128" s="96"/>
    </row>
    <row r="129" spans="1:5" x14ac:dyDescent="0.2">
      <c r="A129" s="96"/>
      <c r="B129" s="96"/>
      <c r="C129" s="96"/>
      <c r="D129" s="96"/>
      <c r="E129" s="96"/>
    </row>
    <row r="130" spans="1:5" x14ac:dyDescent="0.2">
      <c r="A130" s="96"/>
      <c r="B130" s="96"/>
      <c r="C130" s="96"/>
      <c r="D130" s="96"/>
      <c r="E130" s="96"/>
    </row>
    <row r="131" spans="1:5" x14ac:dyDescent="0.2">
      <c r="A131" s="96"/>
      <c r="B131" s="96"/>
      <c r="C131" s="96"/>
      <c r="D131" s="96"/>
      <c r="E131" s="96"/>
    </row>
    <row r="132" spans="1:5" x14ac:dyDescent="0.2">
      <c r="A132" s="96"/>
      <c r="B132" s="96"/>
      <c r="C132" s="96"/>
      <c r="D132" s="96"/>
      <c r="E132" s="96"/>
    </row>
    <row r="133" spans="1:5" x14ac:dyDescent="0.2">
      <c r="A133" s="96"/>
      <c r="B133" s="96"/>
      <c r="C133" s="96"/>
      <c r="D133" s="96"/>
      <c r="E133" s="96"/>
    </row>
  </sheetData>
  <sheetProtection algorithmName="SHA-512" hashValue="erNsCPrFjzaXjnGla/0k9gTGty4prlWf5mNFRxPvtCCti6tGjLDHdRV+7mLjMB9dN5I4pscFMbqbSDNoymU+ZA==" saltValue="95E6MX9BmnWgkhT7eg42CQ==" spinCount="100000" sheet="1" objects="1" scenarios="1" selectLockedCells="1" selectUnlockedCells="1"/>
  <sortState xmlns:xlrd2="http://schemas.microsoft.com/office/spreadsheetml/2017/richdata2" ref="A44:EB44">
    <sortCondition ref="D44"/>
  </sortState>
  <mergeCells count="25">
    <mergeCell ref="A91:V91"/>
    <mergeCell ref="A112:G112"/>
    <mergeCell ref="A114:V114"/>
    <mergeCell ref="A115:V115"/>
    <mergeCell ref="A123:G123"/>
    <mergeCell ref="A92:V92"/>
    <mergeCell ref="A101:G101"/>
    <mergeCell ref="A103:V103"/>
    <mergeCell ref="A104:V104"/>
    <mergeCell ref="H6:J6"/>
    <mergeCell ref="A93:V93"/>
    <mergeCell ref="K6:P6"/>
    <mergeCell ref="H5:P5"/>
    <mergeCell ref="A76:G76"/>
    <mergeCell ref="A82:V82"/>
    <mergeCell ref="A80:V80"/>
    <mergeCell ref="A90:G90"/>
    <mergeCell ref="A33:G33"/>
    <mergeCell ref="A20:G20"/>
    <mergeCell ref="A81:V81"/>
    <mergeCell ref="A75:G75"/>
    <mergeCell ref="A70:G70"/>
    <mergeCell ref="A61:G61"/>
    <mergeCell ref="A54:G54"/>
    <mergeCell ref="A44:G44"/>
  </mergeCells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4DE4C-9C89-4B5A-B8DA-309B8DB904A7}">
  <dimension ref="A1:V123"/>
  <sheetViews>
    <sheetView view="pageBreakPreview" zoomScaleNormal="100" zoomScaleSheetLayoutView="100" workbookViewId="0">
      <pane ySplit="7" topLeftCell="A8" activePane="bottomLeft" state="frozen"/>
      <selection pane="bottomLeft" activeCell="F4" sqref="F4"/>
    </sheetView>
  </sheetViews>
  <sheetFormatPr defaultColWidth="9.140625" defaultRowHeight="12" x14ac:dyDescent="0.2"/>
  <cols>
    <col min="1" max="1" width="17.85546875" style="46" customWidth="1"/>
    <col min="2" max="2" width="8.85546875" style="33" customWidth="1"/>
    <col min="3" max="3" width="12.7109375" style="33" customWidth="1"/>
    <col min="4" max="5" width="20" style="34" customWidth="1"/>
    <col min="6" max="6" width="12.7109375" style="35" customWidth="1"/>
    <col min="7" max="7" width="9.42578125" style="35" hidden="1" customWidth="1"/>
    <col min="8" max="8" width="7.140625" style="36" customWidth="1"/>
    <col min="9" max="9" width="6.7109375" style="36" customWidth="1"/>
    <col min="10" max="10" width="4.85546875" style="36" customWidth="1"/>
    <col min="11" max="11" width="9.28515625" style="36" customWidth="1"/>
    <col min="12" max="12" width="8.140625" style="36" customWidth="1"/>
    <col min="13" max="13" width="5.28515625" style="36" customWidth="1"/>
    <col min="14" max="14" width="7.7109375" style="4" customWidth="1"/>
    <col min="15" max="16" width="8.140625" style="36" customWidth="1"/>
    <col min="17" max="17" width="7" style="37" customWidth="1"/>
    <col min="18" max="18" width="11.42578125" style="38" customWidth="1"/>
    <col min="19" max="19" width="11" style="38" customWidth="1"/>
    <col min="20" max="20" width="9.42578125" style="38" customWidth="1"/>
    <col min="21" max="21" width="16.42578125" style="35" customWidth="1"/>
    <col min="22" max="22" width="10.28515625" style="39" customWidth="1"/>
    <col min="23" max="16384" width="9.140625" style="5"/>
  </cols>
  <sheetData>
    <row r="1" spans="1:22" x14ac:dyDescent="0.2">
      <c r="A1" s="32" t="s">
        <v>87</v>
      </c>
      <c r="J1" s="200" t="s">
        <v>88</v>
      </c>
      <c r="K1" s="200"/>
      <c r="N1" s="201" t="s">
        <v>599</v>
      </c>
      <c r="S1" s="31"/>
    </row>
    <row r="2" spans="1:22" x14ac:dyDescent="0.2">
      <c r="A2" s="32" t="s">
        <v>135</v>
      </c>
      <c r="J2" s="31" t="s">
        <v>92</v>
      </c>
      <c r="K2" s="31"/>
      <c r="L2" s="197"/>
      <c r="N2" s="31" t="s">
        <v>559</v>
      </c>
    </row>
    <row r="3" spans="1:22" x14ac:dyDescent="0.2">
      <c r="A3" s="184" t="s">
        <v>26</v>
      </c>
      <c r="B3" s="184"/>
      <c r="C3" s="185" t="s">
        <v>626</v>
      </c>
      <c r="D3" s="5"/>
      <c r="E3" s="185"/>
      <c r="F3" s="16"/>
      <c r="H3" s="4"/>
      <c r="I3" s="4"/>
      <c r="J3" s="199" t="s">
        <v>89</v>
      </c>
      <c r="K3" s="199"/>
      <c r="L3" s="4"/>
      <c r="M3" s="4"/>
      <c r="N3" s="31" t="s">
        <v>90</v>
      </c>
      <c r="O3" s="4"/>
      <c r="P3" s="4"/>
      <c r="T3" s="11"/>
    </row>
    <row r="4" spans="1:22" x14ac:dyDescent="0.2">
      <c r="A4" s="31" t="s">
        <v>55</v>
      </c>
      <c r="B4" s="184"/>
      <c r="C4" s="31" t="s">
        <v>95</v>
      </c>
      <c r="D4" s="5"/>
      <c r="E4" s="185"/>
      <c r="F4" s="16"/>
      <c r="H4" s="4"/>
      <c r="I4" s="4"/>
      <c r="J4" s="4"/>
      <c r="K4" s="4"/>
      <c r="L4" s="4"/>
      <c r="M4" s="4"/>
      <c r="O4" s="4"/>
      <c r="P4" s="4"/>
      <c r="Q4" s="10"/>
      <c r="R4" s="11"/>
      <c r="S4" s="11"/>
      <c r="T4" s="11"/>
    </row>
    <row r="5" spans="1:22" x14ac:dyDescent="0.2">
      <c r="A5" s="186"/>
      <c r="B5" s="10"/>
      <c r="C5" s="10"/>
      <c r="D5" s="186"/>
      <c r="E5" s="186"/>
      <c r="F5" s="186"/>
      <c r="G5" s="44"/>
      <c r="H5" s="236" t="s">
        <v>27</v>
      </c>
      <c r="I5" s="236"/>
      <c r="J5" s="236"/>
      <c r="K5" s="237"/>
      <c r="L5" s="237"/>
      <c r="M5" s="237"/>
      <c r="N5" s="237"/>
      <c r="O5" s="238"/>
      <c r="P5" s="238"/>
      <c r="Q5" s="10"/>
      <c r="R5" s="187"/>
      <c r="S5" s="187"/>
      <c r="T5" s="187"/>
      <c r="V5" s="187"/>
    </row>
    <row r="6" spans="1:22" x14ac:dyDescent="0.2">
      <c r="B6" s="4"/>
      <c r="C6" s="4"/>
      <c r="D6" s="16"/>
      <c r="E6" s="16"/>
      <c r="F6" s="16"/>
      <c r="H6" s="239" t="s">
        <v>28</v>
      </c>
      <c r="I6" s="239"/>
      <c r="J6" s="239"/>
      <c r="K6" s="239" t="s">
        <v>29</v>
      </c>
      <c r="L6" s="239"/>
      <c r="M6" s="239"/>
      <c r="N6" s="239"/>
      <c r="O6" s="240"/>
      <c r="P6" s="240"/>
      <c r="Q6" s="10"/>
      <c r="R6" s="11"/>
      <c r="S6" s="11"/>
      <c r="T6" s="11"/>
    </row>
    <row r="7" spans="1:22" s="8" customFormat="1" ht="36" x14ac:dyDescent="0.25">
      <c r="A7" s="47" t="s">
        <v>30</v>
      </c>
      <c r="B7" s="48" t="s">
        <v>31</v>
      </c>
      <c r="C7" s="48" t="s">
        <v>32</v>
      </c>
      <c r="D7" s="49" t="s">
        <v>33</v>
      </c>
      <c r="E7" s="49" t="s">
        <v>34</v>
      </c>
      <c r="F7" s="49" t="s">
        <v>35</v>
      </c>
      <c r="G7" s="50" t="s">
        <v>36</v>
      </c>
      <c r="H7" s="48" t="s">
        <v>37</v>
      </c>
      <c r="I7" s="48" t="s">
        <v>38</v>
      </c>
      <c r="J7" s="48" t="s">
        <v>46</v>
      </c>
      <c r="K7" s="48" t="s">
        <v>37</v>
      </c>
      <c r="L7" s="48" t="s">
        <v>38</v>
      </c>
      <c r="M7" s="48" t="s">
        <v>46</v>
      </c>
      <c r="N7" s="51" t="s">
        <v>85</v>
      </c>
      <c r="O7" s="48" t="s">
        <v>78</v>
      </c>
      <c r="P7" s="48" t="s">
        <v>64</v>
      </c>
      <c r="Q7" s="48" t="s">
        <v>39</v>
      </c>
      <c r="R7" s="50" t="s">
        <v>40</v>
      </c>
      <c r="S7" s="50" t="s">
        <v>41</v>
      </c>
      <c r="T7" s="50" t="s">
        <v>75</v>
      </c>
      <c r="U7" s="49" t="s">
        <v>42</v>
      </c>
      <c r="V7" s="50" t="s">
        <v>43</v>
      </c>
    </row>
    <row r="8" spans="1:22" s="8" customFormat="1" x14ac:dyDescent="0.25">
      <c r="A8" s="70" t="s">
        <v>560</v>
      </c>
      <c r="B8" s="130">
        <v>1</v>
      </c>
      <c r="C8" s="177" t="s">
        <v>477</v>
      </c>
      <c r="D8" s="177" t="s">
        <v>563</v>
      </c>
      <c r="E8" s="177" t="s">
        <v>572</v>
      </c>
      <c r="F8" s="177" t="s">
        <v>141</v>
      </c>
      <c r="G8" s="137" t="s">
        <v>253</v>
      </c>
      <c r="H8" s="127">
        <v>0</v>
      </c>
      <c r="I8" s="128">
        <v>0</v>
      </c>
      <c r="J8" s="128">
        <v>0</v>
      </c>
      <c r="K8" s="130">
        <v>0</v>
      </c>
      <c r="L8" s="130">
        <v>26</v>
      </c>
      <c r="M8" s="130">
        <v>0</v>
      </c>
      <c r="N8" s="127">
        <v>0</v>
      </c>
      <c r="O8" s="127">
        <v>0</v>
      </c>
      <c r="P8" s="127">
        <v>0</v>
      </c>
      <c r="Q8" s="127">
        <v>0</v>
      </c>
      <c r="R8" s="22" t="s">
        <v>476</v>
      </c>
      <c r="S8" s="22" t="s">
        <v>48</v>
      </c>
      <c r="T8" s="22" t="s">
        <v>369</v>
      </c>
      <c r="U8" s="22" t="s">
        <v>369</v>
      </c>
      <c r="V8" s="26"/>
    </row>
    <row r="9" spans="1:22" s="8" customFormat="1" x14ac:dyDescent="0.25">
      <c r="A9" s="70" t="s">
        <v>560</v>
      </c>
      <c r="B9" s="52">
        <v>1</v>
      </c>
      <c r="C9" s="177" t="s">
        <v>478</v>
      </c>
      <c r="D9" s="177" t="s">
        <v>226</v>
      </c>
      <c r="E9" s="177" t="s">
        <v>373</v>
      </c>
      <c r="F9" s="177" t="s">
        <v>137</v>
      </c>
      <c r="G9" s="137" t="s">
        <v>251</v>
      </c>
      <c r="H9" s="127">
        <v>3</v>
      </c>
      <c r="I9" s="128">
        <v>0</v>
      </c>
      <c r="J9" s="128">
        <v>2</v>
      </c>
      <c r="K9" s="130">
        <v>39</v>
      </c>
      <c r="L9" s="130">
        <v>0</v>
      </c>
      <c r="M9" s="130">
        <v>26</v>
      </c>
      <c r="N9" s="127">
        <v>0</v>
      </c>
      <c r="O9" s="127">
        <v>0</v>
      </c>
      <c r="P9" s="127">
        <v>0</v>
      </c>
      <c r="Q9" s="127">
        <v>6</v>
      </c>
      <c r="R9" s="22" t="s">
        <v>475</v>
      </c>
      <c r="S9" s="22" t="s">
        <v>48</v>
      </c>
      <c r="T9" s="22" t="s">
        <v>369</v>
      </c>
      <c r="U9" s="22" t="s">
        <v>369</v>
      </c>
      <c r="V9" s="24"/>
    </row>
    <row r="10" spans="1:22" s="9" customFormat="1" ht="24" x14ac:dyDescent="0.25">
      <c r="A10" s="70" t="s">
        <v>560</v>
      </c>
      <c r="B10" s="25">
        <v>1</v>
      </c>
      <c r="C10" s="177" t="s">
        <v>479</v>
      </c>
      <c r="D10" s="177" t="s">
        <v>375</v>
      </c>
      <c r="E10" s="177" t="s">
        <v>376</v>
      </c>
      <c r="F10" s="177" t="s">
        <v>175</v>
      </c>
      <c r="G10" s="137" t="s">
        <v>274</v>
      </c>
      <c r="H10" s="127">
        <v>2</v>
      </c>
      <c r="I10" s="128">
        <v>0</v>
      </c>
      <c r="J10" s="128">
        <v>0</v>
      </c>
      <c r="K10" s="130">
        <v>26</v>
      </c>
      <c r="L10" s="130">
        <v>0</v>
      </c>
      <c r="M10" s="130">
        <v>0</v>
      </c>
      <c r="N10" s="127">
        <v>0</v>
      </c>
      <c r="O10" s="127">
        <v>0</v>
      </c>
      <c r="P10" s="127">
        <v>0</v>
      </c>
      <c r="Q10" s="127">
        <v>3</v>
      </c>
      <c r="R10" s="22" t="s">
        <v>475</v>
      </c>
      <c r="S10" s="22" t="s">
        <v>48</v>
      </c>
      <c r="T10" s="22" t="s">
        <v>369</v>
      </c>
      <c r="U10" s="22" t="s">
        <v>369</v>
      </c>
      <c r="V10" s="26"/>
    </row>
    <row r="11" spans="1:22" s="9" customFormat="1" ht="24" x14ac:dyDescent="0.25">
      <c r="A11" s="70" t="s">
        <v>560</v>
      </c>
      <c r="B11" s="25">
        <v>1</v>
      </c>
      <c r="C11" s="177" t="s">
        <v>480</v>
      </c>
      <c r="D11" s="177" t="s">
        <v>159</v>
      </c>
      <c r="E11" s="177" t="s">
        <v>325</v>
      </c>
      <c r="F11" s="177" t="s">
        <v>138</v>
      </c>
      <c r="G11" s="137" t="s">
        <v>214</v>
      </c>
      <c r="H11" s="127">
        <v>2</v>
      </c>
      <c r="I11" s="128">
        <v>0</v>
      </c>
      <c r="J11" s="128">
        <v>3</v>
      </c>
      <c r="K11" s="130">
        <v>26</v>
      </c>
      <c r="L11" s="130">
        <v>0</v>
      </c>
      <c r="M11" s="130">
        <v>39</v>
      </c>
      <c r="N11" s="127">
        <v>0</v>
      </c>
      <c r="O11" s="127">
        <v>0</v>
      </c>
      <c r="P11" s="127">
        <v>0</v>
      </c>
      <c r="Q11" s="127">
        <v>6</v>
      </c>
      <c r="R11" s="22" t="s">
        <v>66</v>
      </c>
      <c r="S11" s="22" t="s">
        <v>48</v>
      </c>
      <c r="T11" s="22" t="s">
        <v>369</v>
      </c>
      <c r="U11" s="22" t="s">
        <v>369</v>
      </c>
      <c r="V11" s="26"/>
    </row>
    <row r="12" spans="1:22" s="9" customFormat="1" ht="24" x14ac:dyDescent="0.25">
      <c r="A12" s="70" t="s">
        <v>560</v>
      </c>
      <c r="B12" s="25">
        <v>1</v>
      </c>
      <c r="C12" s="177" t="s">
        <v>565</v>
      </c>
      <c r="D12" s="177" t="s">
        <v>564</v>
      </c>
      <c r="E12" s="177" t="s">
        <v>585</v>
      </c>
      <c r="F12" s="177" t="s">
        <v>98</v>
      </c>
      <c r="G12" s="137" t="s">
        <v>252</v>
      </c>
      <c r="H12" s="127">
        <v>0</v>
      </c>
      <c r="I12" s="128">
        <v>0</v>
      </c>
      <c r="J12" s="128">
        <v>0</v>
      </c>
      <c r="K12" s="130">
        <v>0</v>
      </c>
      <c r="L12" s="130">
        <v>26</v>
      </c>
      <c r="M12" s="130">
        <v>0</v>
      </c>
      <c r="N12" s="127">
        <v>0</v>
      </c>
      <c r="O12" s="127">
        <v>0</v>
      </c>
      <c r="P12" s="127">
        <v>0</v>
      </c>
      <c r="Q12" s="127">
        <v>0</v>
      </c>
      <c r="R12" s="22" t="s">
        <v>476</v>
      </c>
      <c r="S12" s="22" t="s">
        <v>48</v>
      </c>
      <c r="T12" s="22" t="s">
        <v>369</v>
      </c>
      <c r="U12" s="22" t="s">
        <v>369</v>
      </c>
      <c r="V12" s="26"/>
    </row>
    <row r="13" spans="1:22" s="9" customFormat="1" ht="24" x14ac:dyDescent="0.25">
      <c r="A13" s="70" t="s">
        <v>560</v>
      </c>
      <c r="B13" s="25">
        <v>1</v>
      </c>
      <c r="C13" s="177" t="s">
        <v>481</v>
      </c>
      <c r="D13" s="177" t="s">
        <v>367</v>
      </c>
      <c r="E13" s="177" t="s">
        <v>326</v>
      </c>
      <c r="F13" s="177" t="s">
        <v>139</v>
      </c>
      <c r="G13" s="137" t="s">
        <v>273</v>
      </c>
      <c r="H13" s="127">
        <v>4</v>
      </c>
      <c r="I13" s="128">
        <v>0</v>
      </c>
      <c r="J13" s="128">
        <v>0</v>
      </c>
      <c r="K13" s="130">
        <v>52</v>
      </c>
      <c r="L13" s="130">
        <v>0</v>
      </c>
      <c r="M13" s="130">
        <v>0</v>
      </c>
      <c r="N13" s="127">
        <v>0</v>
      </c>
      <c r="O13" s="127">
        <v>0</v>
      </c>
      <c r="P13" s="127">
        <v>0</v>
      </c>
      <c r="Q13" s="127">
        <v>4</v>
      </c>
      <c r="R13" s="22" t="s">
        <v>66</v>
      </c>
      <c r="S13" s="22" t="s">
        <v>48</v>
      </c>
      <c r="T13" s="22" t="s">
        <v>369</v>
      </c>
      <c r="U13" s="22" t="s">
        <v>369</v>
      </c>
      <c r="V13" s="26"/>
    </row>
    <row r="14" spans="1:22" s="9" customFormat="1" ht="24" x14ac:dyDescent="0.25">
      <c r="A14" s="70" t="s">
        <v>560</v>
      </c>
      <c r="B14" s="25">
        <v>1</v>
      </c>
      <c r="C14" s="177" t="s">
        <v>482</v>
      </c>
      <c r="D14" s="177" t="s">
        <v>97</v>
      </c>
      <c r="E14" s="177" t="s">
        <v>177</v>
      </c>
      <c r="F14" s="177" t="s">
        <v>140</v>
      </c>
      <c r="G14" s="137" t="s">
        <v>178</v>
      </c>
      <c r="H14" s="127">
        <v>2</v>
      </c>
      <c r="I14" s="128">
        <v>0</v>
      </c>
      <c r="J14" s="128">
        <v>1</v>
      </c>
      <c r="K14" s="130">
        <v>26</v>
      </c>
      <c r="L14" s="130">
        <v>0</v>
      </c>
      <c r="M14" s="130">
        <v>13</v>
      </c>
      <c r="N14" s="127">
        <v>0</v>
      </c>
      <c r="O14" s="127">
        <v>0</v>
      </c>
      <c r="P14" s="127">
        <v>0</v>
      </c>
      <c r="Q14" s="127">
        <v>5</v>
      </c>
      <c r="R14" s="22" t="s">
        <v>475</v>
      </c>
      <c r="S14" s="22" t="s">
        <v>48</v>
      </c>
      <c r="T14" s="22" t="s">
        <v>369</v>
      </c>
      <c r="U14" s="22" t="s">
        <v>369</v>
      </c>
      <c r="V14" s="26"/>
    </row>
    <row r="15" spans="1:22" s="9" customFormat="1" ht="24" x14ac:dyDescent="0.25">
      <c r="A15" s="70" t="s">
        <v>560</v>
      </c>
      <c r="B15" s="52">
        <v>1</v>
      </c>
      <c r="C15" s="177" t="s">
        <v>483</v>
      </c>
      <c r="D15" s="177" t="s">
        <v>368</v>
      </c>
      <c r="E15" s="177" t="s">
        <v>324</v>
      </c>
      <c r="F15" s="177" t="s">
        <v>225</v>
      </c>
      <c r="G15" s="137" t="s">
        <v>250</v>
      </c>
      <c r="H15" s="127">
        <v>3</v>
      </c>
      <c r="I15" s="128">
        <v>2</v>
      </c>
      <c r="J15" s="128">
        <v>0</v>
      </c>
      <c r="K15" s="130">
        <v>39</v>
      </c>
      <c r="L15" s="130">
        <v>26</v>
      </c>
      <c r="M15" s="130">
        <v>0</v>
      </c>
      <c r="N15" s="127">
        <v>0</v>
      </c>
      <c r="O15" s="127">
        <v>0</v>
      </c>
      <c r="P15" s="127">
        <v>0</v>
      </c>
      <c r="Q15" s="127">
        <v>6</v>
      </c>
      <c r="R15" s="22" t="s">
        <v>475</v>
      </c>
      <c r="S15" s="22" t="s">
        <v>48</v>
      </c>
      <c r="T15" s="22" t="s">
        <v>369</v>
      </c>
      <c r="U15" s="22" t="s">
        <v>369</v>
      </c>
      <c r="V15" s="24"/>
    </row>
    <row r="16" spans="1:22" s="9" customFormat="1" x14ac:dyDescent="0.25">
      <c r="A16" s="70" t="s">
        <v>560</v>
      </c>
      <c r="B16" s="25">
        <v>1</v>
      </c>
      <c r="C16" s="177" t="s">
        <v>484</v>
      </c>
      <c r="D16" s="177" t="s">
        <v>158</v>
      </c>
      <c r="E16" s="177" t="s">
        <v>327</v>
      </c>
      <c r="F16" s="177" t="s">
        <v>311</v>
      </c>
      <c r="G16" s="137" t="s">
        <v>328</v>
      </c>
      <c r="H16" s="127">
        <v>0</v>
      </c>
      <c r="I16" s="128">
        <v>2</v>
      </c>
      <c r="J16" s="128">
        <v>0</v>
      </c>
      <c r="K16" s="130">
        <v>0</v>
      </c>
      <c r="L16" s="130">
        <v>26</v>
      </c>
      <c r="M16" s="130">
        <v>0</v>
      </c>
      <c r="N16" s="127">
        <v>0</v>
      </c>
      <c r="O16" s="127">
        <v>0</v>
      </c>
      <c r="P16" s="127">
        <v>0</v>
      </c>
      <c r="Q16" s="127">
        <v>0</v>
      </c>
      <c r="R16" s="22" t="s">
        <v>476</v>
      </c>
      <c r="S16" s="22" t="s">
        <v>48</v>
      </c>
      <c r="T16" s="22" t="s">
        <v>369</v>
      </c>
      <c r="U16" s="22" t="s">
        <v>369</v>
      </c>
      <c r="V16" s="26"/>
    </row>
    <row r="17" spans="1:22" s="9" customFormat="1" ht="15" customHeight="1" x14ac:dyDescent="0.25">
      <c r="A17" s="241" t="s">
        <v>47</v>
      </c>
      <c r="B17" s="242"/>
      <c r="C17" s="242"/>
      <c r="D17" s="242"/>
      <c r="E17" s="242"/>
      <c r="F17" s="242"/>
      <c r="G17" s="243"/>
      <c r="H17" s="27">
        <f>SUM(H8:H16)</f>
        <v>16</v>
      </c>
      <c r="I17" s="27">
        <f>SUM(I8:I16)</f>
        <v>4</v>
      </c>
      <c r="J17" s="27">
        <f>SUM(J8:J16)</f>
        <v>6</v>
      </c>
      <c r="K17" s="27">
        <f t="shared" ref="K17:Q17" si="0">SUM(K8:K16)</f>
        <v>208</v>
      </c>
      <c r="L17" s="27">
        <f t="shared" si="0"/>
        <v>104</v>
      </c>
      <c r="M17" s="27">
        <f t="shared" si="0"/>
        <v>78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30</v>
      </c>
      <c r="R17" s="28"/>
      <c r="S17" s="28"/>
      <c r="T17" s="28"/>
      <c r="U17" s="53"/>
      <c r="V17" s="30"/>
    </row>
    <row r="18" spans="1:22" s="9" customFormat="1" ht="63" customHeight="1" x14ac:dyDescent="0.25">
      <c r="A18" s="70" t="s">
        <v>560</v>
      </c>
      <c r="B18" s="25">
        <v>2</v>
      </c>
      <c r="C18" s="177" t="s">
        <v>491</v>
      </c>
      <c r="D18" s="177" t="s">
        <v>168</v>
      </c>
      <c r="E18" s="177" t="s">
        <v>382</v>
      </c>
      <c r="F18" s="177" t="s">
        <v>145</v>
      </c>
      <c r="G18" s="138" t="s">
        <v>220</v>
      </c>
      <c r="H18" s="127">
        <v>0</v>
      </c>
      <c r="I18" s="130">
        <v>0</v>
      </c>
      <c r="J18" s="174">
        <v>0</v>
      </c>
      <c r="K18" s="130">
        <v>0</v>
      </c>
      <c r="L18" s="130">
        <v>0</v>
      </c>
      <c r="M18" s="130">
        <v>70</v>
      </c>
      <c r="N18" s="127">
        <v>10</v>
      </c>
      <c r="O18" s="127">
        <v>1</v>
      </c>
      <c r="P18" s="127">
        <v>0</v>
      </c>
      <c r="Q18" s="127">
        <v>0</v>
      </c>
      <c r="R18" s="22" t="s">
        <v>476</v>
      </c>
      <c r="S18" s="22" t="s">
        <v>48</v>
      </c>
      <c r="T18" s="22" t="s">
        <v>75</v>
      </c>
      <c r="U18" s="22" t="s">
        <v>369</v>
      </c>
      <c r="V18" s="26"/>
    </row>
    <row r="19" spans="1:22" s="9" customFormat="1" ht="32.450000000000003" customHeight="1" x14ac:dyDescent="0.25">
      <c r="A19" s="70" t="s">
        <v>560</v>
      </c>
      <c r="B19" s="25">
        <v>2</v>
      </c>
      <c r="C19" s="177" t="s">
        <v>492</v>
      </c>
      <c r="D19" s="177" t="s">
        <v>105</v>
      </c>
      <c r="E19" s="177" t="s">
        <v>384</v>
      </c>
      <c r="F19" s="177" t="s">
        <v>143</v>
      </c>
      <c r="G19" s="138" t="s">
        <v>255</v>
      </c>
      <c r="H19" s="127">
        <v>2</v>
      </c>
      <c r="I19" s="130">
        <v>0</v>
      </c>
      <c r="J19" s="130">
        <v>3</v>
      </c>
      <c r="K19" s="130">
        <v>26</v>
      </c>
      <c r="L19" s="130">
        <v>0</v>
      </c>
      <c r="M19" s="130">
        <v>39</v>
      </c>
      <c r="N19" s="127">
        <v>0</v>
      </c>
      <c r="O19" s="127">
        <v>0</v>
      </c>
      <c r="P19" s="127">
        <v>0</v>
      </c>
      <c r="Q19" s="127">
        <v>6</v>
      </c>
      <c r="R19" s="22" t="s">
        <v>475</v>
      </c>
      <c r="S19" s="22" t="s">
        <v>48</v>
      </c>
      <c r="T19" s="22" t="s">
        <v>369</v>
      </c>
      <c r="U19" s="22" t="s">
        <v>281</v>
      </c>
      <c r="V19" s="26"/>
    </row>
    <row r="20" spans="1:22" s="9" customFormat="1" ht="24" x14ac:dyDescent="0.25">
      <c r="A20" s="70" t="s">
        <v>560</v>
      </c>
      <c r="B20" s="25">
        <v>2</v>
      </c>
      <c r="C20" s="177" t="s">
        <v>493</v>
      </c>
      <c r="D20" s="177" t="s">
        <v>386</v>
      </c>
      <c r="E20" s="177" t="s">
        <v>215</v>
      </c>
      <c r="F20" s="177" t="s">
        <v>138</v>
      </c>
      <c r="G20" s="138" t="s">
        <v>214</v>
      </c>
      <c r="H20" s="127">
        <v>1</v>
      </c>
      <c r="I20" s="130">
        <v>0</v>
      </c>
      <c r="J20" s="130">
        <v>2</v>
      </c>
      <c r="K20" s="130">
        <v>13</v>
      </c>
      <c r="L20" s="130">
        <v>0</v>
      </c>
      <c r="M20" s="130">
        <v>26</v>
      </c>
      <c r="N20" s="127">
        <v>0</v>
      </c>
      <c r="O20" s="127">
        <v>0</v>
      </c>
      <c r="P20" s="127">
        <v>0</v>
      </c>
      <c r="Q20" s="127">
        <v>4</v>
      </c>
      <c r="R20" s="22" t="s">
        <v>66</v>
      </c>
      <c r="S20" s="22" t="s">
        <v>48</v>
      </c>
      <c r="T20" s="22" t="s">
        <v>369</v>
      </c>
      <c r="U20" s="22" t="s">
        <v>284</v>
      </c>
      <c r="V20" s="26"/>
    </row>
    <row r="21" spans="1:22" s="9" customFormat="1" ht="34.700000000000003" customHeight="1" x14ac:dyDescent="0.25">
      <c r="A21" s="70" t="s">
        <v>560</v>
      </c>
      <c r="B21" s="189">
        <v>2</v>
      </c>
      <c r="C21" s="190" t="s">
        <v>494</v>
      </c>
      <c r="D21" s="190" t="s">
        <v>167</v>
      </c>
      <c r="E21" s="190" t="s">
        <v>388</v>
      </c>
      <c r="F21" s="190" t="s">
        <v>142</v>
      </c>
      <c r="G21" s="191" t="s">
        <v>254</v>
      </c>
      <c r="H21" s="192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0</v>
      </c>
      <c r="N21" s="192">
        <v>0</v>
      </c>
      <c r="O21" s="192">
        <v>0</v>
      </c>
      <c r="P21" s="192">
        <v>0</v>
      </c>
      <c r="Q21" s="192">
        <v>0</v>
      </c>
      <c r="R21" s="190" t="s">
        <v>558</v>
      </c>
      <c r="S21" s="190" t="s">
        <v>48</v>
      </c>
      <c r="T21" s="22" t="s">
        <v>369</v>
      </c>
      <c r="U21" s="22" t="s">
        <v>285</v>
      </c>
      <c r="V21" s="26"/>
    </row>
    <row r="22" spans="1:22" s="9" customFormat="1" ht="24" x14ac:dyDescent="0.25">
      <c r="A22" s="70" t="s">
        <v>560</v>
      </c>
      <c r="B22" s="25">
        <v>2</v>
      </c>
      <c r="C22" s="177" t="s">
        <v>495</v>
      </c>
      <c r="D22" s="177" t="s">
        <v>165</v>
      </c>
      <c r="E22" s="177" t="s">
        <v>332</v>
      </c>
      <c r="F22" s="177" t="s">
        <v>144</v>
      </c>
      <c r="G22" s="138" t="s">
        <v>202</v>
      </c>
      <c r="H22" s="127">
        <v>3</v>
      </c>
      <c r="I22" s="130">
        <v>2</v>
      </c>
      <c r="J22" s="130">
        <v>0</v>
      </c>
      <c r="K22" s="130">
        <v>39</v>
      </c>
      <c r="L22" s="130">
        <v>26</v>
      </c>
      <c r="M22" s="130">
        <v>0</v>
      </c>
      <c r="N22" s="127">
        <v>0</v>
      </c>
      <c r="O22" s="127">
        <v>0</v>
      </c>
      <c r="P22" s="127">
        <v>0</v>
      </c>
      <c r="Q22" s="127">
        <v>6</v>
      </c>
      <c r="R22" s="22" t="s">
        <v>475</v>
      </c>
      <c r="S22" s="22" t="s">
        <v>48</v>
      </c>
      <c r="T22" s="22" t="s">
        <v>369</v>
      </c>
      <c r="U22" s="22" t="s">
        <v>282</v>
      </c>
      <c r="V22" s="26"/>
    </row>
    <row r="23" spans="1:22" s="9" customFormat="1" ht="24" x14ac:dyDescent="0.25">
      <c r="A23" s="70" t="s">
        <v>560</v>
      </c>
      <c r="B23" s="25">
        <v>2</v>
      </c>
      <c r="C23" s="177" t="s">
        <v>496</v>
      </c>
      <c r="D23" s="177" t="s">
        <v>391</v>
      </c>
      <c r="E23" s="177" t="s">
        <v>333</v>
      </c>
      <c r="F23" s="177" t="s">
        <v>148</v>
      </c>
      <c r="G23" s="138" t="s">
        <v>207</v>
      </c>
      <c r="H23" s="127">
        <v>3</v>
      </c>
      <c r="I23" s="130">
        <v>0</v>
      </c>
      <c r="J23" s="130">
        <v>0</v>
      </c>
      <c r="K23" s="130">
        <v>39</v>
      </c>
      <c r="L23" s="130">
        <v>0</v>
      </c>
      <c r="M23" s="130">
        <v>0</v>
      </c>
      <c r="N23" s="127">
        <v>0</v>
      </c>
      <c r="O23" s="127">
        <v>0</v>
      </c>
      <c r="P23" s="127">
        <v>0</v>
      </c>
      <c r="Q23" s="127">
        <v>4</v>
      </c>
      <c r="R23" s="22" t="s">
        <v>66</v>
      </c>
      <c r="S23" s="22" t="s">
        <v>48</v>
      </c>
      <c r="T23" s="22" t="s">
        <v>369</v>
      </c>
      <c r="U23" s="22" t="s">
        <v>369</v>
      </c>
      <c r="V23" s="26"/>
    </row>
    <row r="24" spans="1:22" s="9" customFormat="1" ht="48" x14ac:dyDescent="0.25">
      <c r="A24" s="70" t="s">
        <v>560</v>
      </c>
      <c r="B24" s="139">
        <v>2</v>
      </c>
      <c r="C24" s="177" t="s">
        <v>497</v>
      </c>
      <c r="D24" s="177" t="s">
        <v>366</v>
      </c>
      <c r="E24" s="177" t="s">
        <v>331</v>
      </c>
      <c r="F24" s="177" t="s">
        <v>142</v>
      </c>
      <c r="G24" s="138" t="s">
        <v>254</v>
      </c>
      <c r="H24" s="127">
        <v>3</v>
      </c>
      <c r="I24" s="130">
        <v>2</v>
      </c>
      <c r="J24" s="130">
        <v>0</v>
      </c>
      <c r="K24" s="130">
        <v>39</v>
      </c>
      <c r="L24" s="130">
        <v>26</v>
      </c>
      <c r="M24" s="130">
        <v>0</v>
      </c>
      <c r="N24" s="127">
        <v>0</v>
      </c>
      <c r="O24" s="127">
        <v>0</v>
      </c>
      <c r="P24" s="127">
        <v>0</v>
      </c>
      <c r="Q24" s="127">
        <v>6</v>
      </c>
      <c r="R24" s="22" t="s">
        <v>475</v>
      </c>
      <c r="S24" s="22" t="s">
        <v>48</v>
      </c>
      <c r="T24" s="22" t="s">
        <v>369</v>
      </c>
      <c r="U24" s="22" t="s">
        <v>370</v>
      </c>
      <c r="V24" s="26"/>
    </row>
    <row r="25" spans="1:22" s="9" customFormat="1" x14ac:dyDescent="0.25">
      <c r="A25" s="70" t="s">
        <v>560</v>
      </c>
      <c r="B25" s="25">
        <v>2</v>
      </c>
      <c r="C25" s="177" t="s">
        <v>498</v>
      </c>
      <c r="D25" s="177" t="s">
        <v>499</v>
      </c>
      <c r="E25" s="177" t="s">
        <v>335</v>
      </c>
      <c r="F25" s="177" t="s">
        <v>312</v>
      </c>
      <c r="G25" s="138" t="s">
        <v>334</v>
      </c>
      <c r="H25" s="127">
        <v>0</v>
      </c>
      <c r="I25" s="130">
        <v>2</v>
      </c>
      <c r="J25" s="130">
        <v>0</v>
      </c>
      <c r="K25" s="130">
        <v>0</v>
      </c>
      <c r="L25" s="130">
        <v>26</v>
      </c>
      <c r="M25" s="130">
        <v>0</v>
      </c>
      <c r="N25" s="127">
        <v>0</v>
      </c>
      <c r="O25" s="127">
        <v>0</v>
      </c>
      <c r="P25" s="127">
        <v>0</v>
      </c>
      <c r="Q25" s="127">
        <v>0</v>
      </c>
      <c r="R25" s="22" t="s">
        <v>476</v>
      </c>
      <c r="S25" s="22" t="s">
        <v>48</v>
      </c>
      <c r="T25" s="22" t="s">
        <v>369</v>
      </c>
      <c r="U25" s="22" t="s">
        <v>369</v>
      </c>
      <c r="V25" s="26"/>
    </row>
    <row r="26" spans="1:22" s="9" customFormat="1" ht="24" x14ac:dyDescent="0.25">
      <c r="A26" s="70" t="s">
        <v>560</v>
      </c>
      <c r="B26" s="25">
        <v>2</v>
      </c>
      <c r="C26" s="74" t="s">
        <v>567</v>
      </c>
      <c r="D26" s="74" t="s">
        <v>574</v>
      </c>
      <c r="E26" s="22" t="s">
        <v>217</v>
      </c>
      <c r="F26" s="22" t="s">
        <v>369</v>
      </c>
      <c r="G26" s="22" t="s">
        <v>369</v>
      </c>
      <c r="H26" s="23">
        <v>2</v>
      </c>
      <c r="I26" s="23">
        <v>1</v>
      </c>
      <c r="J26" s="23">
        <v>0</v>
      </c>
      <c r="K26" s="23">
        <v>26</v>
      </c>
      <c r="L26" s="23">
        <v>13</v>
      </c>
      <c r="M26" s="23">
        <v>0</v>
      </c>
      <c r="N26" s="23">
        <v>0</v>
      </c>
      <c r="O26" s="23">
        <v>0</v>
      </c>
      <c r="P26" s="23">
        <v>0</v>
      </c>
      <c r="Q26" s="23">
        <v>4</v>
      </c>
      <c r="R26" s="22" t="s">
        <v>369</v>
      </c>
      <c r="S26" s="22" t="s">
        <v>49</v>
      </c>
      <c r="T26" s="22" t="s">
        <v>369</v>
      </c>
      <c r="U26" s="22" t="s">
        <v>369</v>
      </c>
      <c r="V26" s="26"/>
    </row>
    <row r="27" spans="1:22" s="9" customFormat="1" x14ac:dyDescent="0.25">
      <c r="A27" s="241" t="s">
        <v>47</v>
      </c>
      <c r="B27" s="242"/>
      <c r="C27" s="242"/>
      <c r="D27" s="242"/>
      <c r="E27" s="242"/>
      <c r="F27" s="242"/>
      <c r="G27" s="243"/>
      <c r="H27" s="29">
        <f>SUM(H18:H26)</f>
        <v>14</v>
      </c>
      <c r="I27" s="29">
        <f>SUM(I18:I26)</f>
        <v>7</v>
      </c>
      <c r="J27" s="29">
        <f>SUM(J18:J26)</f>
        <v>5</v>
      </c>
      <c r="K27" s="29">
        <f t="shared" ref="K27:Q27" si="1">SUM(K18:K26)</f>
        <v>182</v>
      </c>
      <c r="L27" s="29">
        <f t="shared" si="1"/>
        <v>91</v>
      </c>
      <c r="M27" s="29">
        <f t="shared" si="1"/>
        <v>135</v>
      </c>
      <c r="N27" s="29">
        <f t="shared" si="1"/>
        <v>10</v>
      </c>
      <c r="O27" s="29">
        <f t="shared" si="1"/>
        <v>1</v>
      </c>
      <c r="P27" s="29">
        <f t="shared" si="1"/>
        <v>0</v>
      </c>
      <c r="Q27" s="29">
        <f t="shared" si="1"/>
        <v>30</v>
      </c>
      <c r="R27" s="28"/>
      <c r="S27" s="28"/>
      <c r="T27" s="28"/>
      <c r="U27" s="53"/>
      <c r="V27" s="30"/>
    </row>
    <row r="28" spans="1:22" s="9" customFormat="1" x14ac:dyDescent="0.25">
      <c r="A28" s="70" t="s">
        <v>560</v>
      </c>
      <c r="B28" s="25">
        <v>3</v>
      </c>
      <c r="C28" s="177" t="s">
        <v>506</v>
      </c>
      <c r="D28" s="177" t="s">
        <v>99</v>
      </c>
      <c r="E28" s="177" t="s">
        <v>394</v>
      </c>
      <c r="F28" s="177" t="s">
        <v>145</v>
      </c>
      <c r="G28" s="137" t="s">
        <v>220</v>
      </c>
      <c r="H28" s="127">
        <v>3</v>
      </c>
      <c r="I28" s="128">
        <v>0</v>
      </c>
      <c r="J28" s="128">
        <v>2</v>
      </c>
      <c r="K28" s="130">
        <v>39</v>
      </c>
      <c r="L28" s="130">
        <v>0</v>
      </c>
      <c r="M28" s="130">
        <v>26</v>
      </c>
      <c r="N28" s="127">
        <v>0</v>
      </c>
      <c r="O28" s="130">
        <v>0</v>
      </c>
      <c r="P28" s="130">
        <v>0</v>
      </c>
      <c r="Q28" s="127">
        <v>6</v>
      </c>
      <c r="R28" s="22" t="s">
        <v>475</v>
      </c>
      <c r="S28" s="22" t="s">
        <v>48</v>
      </c>
      <c r="T28" s="22" t="s">
        <v>369</v>
      </c>
      <c r="U28" s="22" t="s">
        <v>369</v>
      </c>
      <c r="V28" s="26"/>
    </row>
    <row r="29" spans="1:22" s="9" customFormat="1" ht="24" x14ac:dyDescent="0.25">
      <c r="A29" s="70" t="s">
        <v>560</v>
      </c>
      <c r="B29" s="25">
        <v>3</v>
      </c>
      <c r="C29" s="177" t="s">
        <v>507</v>
      </c>
      <c r="D29" s="177" t="s">
        <v>101</v>
      </c>
      <c r="E29" s="177" t="s">
        <v>396</v>
      </c>
      <c r="F29" s="177" t="s">
        <v>397</v>
      </c>
      <c r="G29" s="137" t="s">
        <v>230</v>
      </c>
      <c r="H29" s="127">
        <v>2</v>
      </c>
      <c r="I29" s="128">
        <v>0</v>
      </c>
      <c r="J29" s="128">
        <v>1</v>
      </c>
      <c r="K29" s="130">
        <v>26</v>
      </c>
      <c r="L29" s="130">
        <v>0</v>
      </c>
      <c r="M29" s="130">
        <v>13</v>
      </c>
      <c r="N29" s="127">
        <v>0</v>
      </c>
      <c r="O29" s="130">
        <v>0</v>
      </c>
      <c r="P29" s="130">
        <v>0</v>
      </c>
      <c r="Q29" s="127">
        <v>4</v>
      </c>
      <c r="R29" s="22" t="s">
        <v>475</v>
      </c>
      <c r="S29" s="22" t="s">
        <v>48</v>
      </c>
      <c r="T29" s="22" t="s">
        <v>369</v>
      </c>
      <c r="U29" s="22" t="s">
        <v>369</v>
      </c>
      <c r="V29" s="26"/>
    </row>
    <row r="30" spans="1:22" s="9" customFormat="1" ht="24" x14ac:dyDescent="0.25">
      <c r="A30" s="70" t="s">
        <v>560</v>
      </c>
      <c r="B30" s="25">
        <v>3</v>
      </c>
      <c r="C30" s="177" t="s">
        <v>508</v>
      </c>
      <c r="D30" s="177" t="s">
        <v>100</v>
      </c>
      <c r="E30" s="177" t="s">
        <v>229</v>
      </c>
      <c r="F30" s="177" t="s">
        <v>148</v>
      </c>
      <c r="G30" s="137" t="s">
        <v>207</v>
      </c>
      <c r="H30" s="127">
        <v>1</v>
      </c>
      <c r="I30" s="128">
        <v>1</v>
      </c>
      <c r="J30" s="128">
        <v>1</v>
      </c>
      <c r="K30" s="130">
        <v>13</v>
      </c>
      <c r="L30" s="130">
        <v>13</v>
      </c>
      <c r="M30" s="130">
        <v>13</v>
      </c>
      <c r="N30" s="127">
        <v>0</v>
      </c>
      <c r="O30" s="130">
        <v>0</v>
      </c>
      <c r="P30" s="130">
        <v>0</v>
      </c>
      <c r="Q30" s="127">
        <v>4</v>
      </c>
      <c r="R30" s="22" t="s">
        <v>66</v>
      </c>
      <c r="S30" s="22" t="s">
        <v>48</v>
      </c>
      <c r="T30" s="22" t="s">
        <v>369</v>
      </c>
      <c r="U30" s="22" t="s">
        <v>369</v>
      </c>
      <c r="V30" s="26"/>
    </row>
    <row r="31" spans="1:22" s="9" customFormat="1" ht="24" x14ac:dyDescent="0.25">
      <c r="A31" s="70" t="s">
        <v>560</v>
      </c>
      <c r="B31" s="25">
        <v>3</v>
      </c>
      <c r="C31" s="190" t="s">
        <v>571</v>
      </c>
      <c r="D31" s="190" t="s">
        <v>180</v>
      </c>
      <c r="E31" s="190" t="s">
        <v>179</v>
      </c>
      <c r="F31" s="190" t="s">
        <v>146</v>
      </c>
      <c r="G31" s="193" t="s">
        <v>181</v>
      </c>
      <c r="H31" s="192">
        <v>3</v>
      </c>
      <c r="I31" s="194">
        <v>2</v>
      </c>
      <c r="J31" s="194">
        <v>0</v>
      </c>
      <c r="K31" s="189">
        <v>39</v>
      </c>
      <c r="L31" s="189">
        <v>26</v>
      </c>
      <c r="M31" s="189">
        <v>0</v>
      </c>
      <c r="N31" s="192">
        <v>0</v>
      </c>
      <c r="O31" s="189">
        <v>0</v>
      </c>
      <c r="P31" s="189">
        <v>0</v>
      </c>
      <c r="Q31" s="192">
        <v>6</v>
      </c>
      <c r="R31" s="190" t="s">
        <v>475</v>
      </c>
      <c r="S31" s="22" t="s">
        <v>48</v>
      </c>
      <c r="T31" s="22" t="s">
        <v>369</v>
      </c>
      <c r="U31" s="22" t="s">
        <v>286</v>
      </c>
      <c r="V31" s="26"/>
    </row>
    <row r="32" spans="1:22" s="9" customFormat="1" x14ac:dyDescent="0.25">
      <c r="A32" s="70" t="s">
        <v>560</v>
      </c>
      <c r="B32" s="25">
        <v>3</v>
      </c>
      <c r="C32" s="190" t="s">
        <v>509</v>
      </c>
      <c r="D32" s="190" t="s">
        <v>160</v>
      </c>
      <c r="E32" s="190" t="s">
        <v>339</v>
      </c>
      <c r="F32" s="190" t="s">
        <v>147</v>
      </c>
      <c r="G32" s="193" t="s">
        <v>203</v>
      </c>
      <c r="H32" s="192">
        <v>3</v>
      </c>
      <c r="I32" s="194">
        <v>2</v>
      </c>
      <c r="J32" s="194">
        <v>0</v>
      </c>
      <c r="K32" s="189">
        <v>39</v>
      </c>
      <c r="L32" s="189">
        <v>26</v>
      </c>
      <c r="M32" s="189">
        <v>0</v>
      </c>
      <c r="N32" s="192">
        <v>0</v>
      </c>
      <c r="O32" s="189">
        <v>0</v>
      </c>
      <c r="P32" s="189">
        <v>0</v>
      </c>
      <c r="Q32" s="192">
        <v>6</v>
      </c>
      <c r="R32" s="190" t="s">
        <v>475</v>
      </c>
      <c r="S32" s="22" t="s">
        <v>48</v>
      </c>
      <c r="T32" s="22" t="s">
        <v>369</v>
      </c>
      <c r="U32" s="22" t="s">
        <v>287</v>
      </c>
      <c r="V32" s="26"/>
    </row>
    <row r="33" spans="1:22" s="9" customFormat="1" ht="36" x14ac:dyDescent="0.25">
      <c r="A33" s="70" t="s">
        <v>560</v>
      </c>
      <c r="B33" s="25">
        <v>3</v>
      </c>
      <c r="C33" s="190" t="s">
        <v>510</v>
      </c>
      <c r="D33" s="190" t="s">
        <v>170</v>
      </c>
      <c r="E33" s="190" t="s">
        <v>401</v>
      </c>
      <c r="F33" s="190" t="s">
        <v>147</v>
      </c>
      <c r="G33" s="193" t="s">
        <v>203</v>
      </c>
      <c r="H33" s="192">
        <v>0</v>
      </c>
      <c r="I33" s="194">
        <v>0</v>
      </c>
      <c r="J33" s="194">
        <v>0</v>
      </c>
      <c r="K33" s="189">
        <v>0</v>
      </c>
      <c r="L33" s="189">
        <v>0</v>
      </c>
      <c r="M33" s="189">
        <v>0</v>
      </c>
      <c r="N33" s="192">
        <v>0</v>
      </c>
      <c r="O33" s="189">
        <v>0</v>
      </c>
      <c r="P33" s="189">
        <v>0</v>
      </c>
      <c r="Q33" s="192">
        <v>0</v>
      </c>
      <c r="R33" s="190" t="s">
        <v>558</v>
      </c>
      <c r="S33" s="22" t="s">
        <v>48</v>
      </c>
      <c r="T33" s="22" t="s">
        <v>369</v>
      </c>
      <c r="U33" s="176" t="s">
        <v>562</v>
      </c>
      <c r="V33" s="26"/>
    </row>
    <row r="34" spans="1:22" s="9" customFormat="1" ht="24" x14ac:dyDescent="0.25">
      <c r="A34" s="70" t="s">
        <v>560</v>
      </c>
      <c r="B34" s="25">
        <v>3</v>
      </c>
      <c r="C34" s="177" t="s">
        <v>511</v>
      </c>
      <c r="D34" s="177" t="s">
        <v>403</v>
      </c>
      <c r="E34" s="177" t="s">
        <v>247</v>
      </c>
      <c r="F34" s="177" t="s">
        <v>139</v>
      </c>
      <c r="G34" s="137" t="s">
        <v>273</v>
      </c>
      <c r="H34" s="127">
        <v>3</v>
      </c>
      <c r="I34" s="128">
        <v>0</v>
      </c>
      <c r="J34" s="128">
        <v>0</v>
      </c>
      <c r="K34" s="130">
        <v>39</v>
      </c>
      <c r="L34" s="130">
        <v>0</v>
      </c>
      <c r="M34" s="130">
        <v>0</v>
      </c>
      <c r="N34" s="127">
        <v>0</v>
      </c>
      <c r="O34" s="130">
        <v>0</v>
      </c>
      <c r="P34" s="130">
        <v>0</v>
      </c>
      <c r="Q34" s="127">
        <v>4</v>
      </c>
      <c r="R34" s="22" t="s">
        <v>66</v>
      </c>
      <c r="S34" s="22" t="s">
        <v>48</v>
      </c>
      <c r="T34" s="22" t="s">
        <v>369</v>
      </c>
      <c r="U34" s="22" t="s">
        <v>369</v>
      </c>
      <c r="V34" s="26"/>
    </row>
    <row r="35" spans="1:22" s="9" customFormat="1" x14ac:dyDescent="0.25">
      <c r="A35" s="235" t="s">
        <v>47</v>
      </c>
      <c r="B35" s="235"/>
      <c r="C35" s="235"/>
      <c r="D35" s="235"/>
      <c r="E35" s="235"/>
      <c r="F35" s="235"/>
      <c r="G35" s="235"/>
      <c r="H35" s="29">
        <f>SUM(H28:H34)</f>
        <v>15</v>
      </c>
      <c r="I35" s="29">
        <f>SUM(I28:I34)</f>
        <v>5</v>
      </c>
      <c r="J35" s="29">
        <f>SUM(J28:J34)</f>
        <v>4</v>
      </c>
      <c r="K35" s="29">
        <f t="shared" ref="K35:Q35" si="2">SUM(K28:K34)</f>
        <v>195</v>
      </c>
      <c r="L35" s="29">
        <f t="shared" si="2"/>
        <v>65</v>
      </c>
      <c r="M35" s="29">
        <f t="shared" si="2"/>
        <v>52</v>
      </c>
      <c r="N35" s="29">
        <f t="shared" si="2"/>
        <v>0</v>
      </c>
      <c r="O35" s="29">
        <f t="shared" si="2"/>
        <v>0</v>
      </c>
      <c r="P35" s="29">
        <f t="shared" si="2"/>
        <v>0</v>
      </c>
      <c r="Q35" s="29">
        <f t="shared" si="2"/>
        <v>30</v>
      </c>
      <c r="R35" s="28"/>
      <c r="S35" s="28"/>
      <c r="T35" s="28"/>
      <c r="U35" s="53"/>
      <c r="V35" s="30"/>
    </row>
    <row r="36" spans="1:22" s="9" customFormat="1" ht="24" x14ac:dyDescent="0.25">
      <c r="A36" s="70" t="s">
        <v>560</v>
      </c>
      <c r="B36" s="25">
        <v>4</v>
      </c>
      <c r="C36" s="177" t="s">
        <v>515</v>
      </c>
      <c r="D36" s="177" t="s">
        <v>183</v>
      </c>
      <c r="E36" s="177" t="s">
        <v>184</v>
      </c>
      <c r="F36" s="177" t="s">
        <v>408</v>
      </c>
      <c r="G36" s="137" t="s">
        <v>182</v>
      </c>
      <c r="H36" s="127">
        <v>2</v>
      </c>
      <c r="I36" s="130">
        <v>0</v>
      </c>
      <c r="J36" s="130">
        <v>1</v>
      </c>
      <c r="K36" s="130">
        <v>26</v>
      </c>
      <c r="L36" s="130">
        <v>0</v>
      </c>
      <c r="M36" s="130">
        <v>13</v>
      </c>
      <c r="N36" s="130">
        <v>0</v>
      </c>
      <c r="O36" s="130">
        <v>0</v>
      </c>
      <c r="P36" s="130">
        <v>0</v>
      </c>
      <c r="Q36" s="127">
        <v>4</v>
      </c>
      <c r="R36" s="22" t="s">
        <v>475</v>
      </c>
      <c r="S36" s="22" t="s">
        <v>48</v>
      </c>
      <c r="T36" s="22" t="s">
        <v>369</v>
      </c>
      <c r="U36" s="22" t="s">
        <v>286</v>
      </c>
      <c r="V36" s="26"/>
    </row>
    <row r="37" spans="1:22" s="9" customFormat="1" ht="36" x14ac:dyDescent="0.25">
      <c r="A37" s="70" t="s">
        <v>560</v>
      </c>
      <c r="B37" s="25">
        <v>4</v>
      </c>
      <c r="C37" s="177" t="s">
        <v>516</v>
      </c>
      <c r="D37" s="177" t="s">
        <v>231</v>
      </c>
      <c r="E37" s="177" t="s">
        <v>410</v>
      </c>
      <c r="F37" s="177" t="s">
        <v>150</v>
      </c>
      <c r="G37" s="137" t="s">
        <v>232</v>
      </c>
      <c r="H37" s="127">
        <v>3</v>
      </c>
      <c r="I37" s="130">
        <v>1</v>
      </c>
      <c r="J37" s="130">
        <v>1</v>
      </c>
      <c r="K37" s="130">
        <v>39</v>
      </c>
      <c r="L37" s="130">
        <v>13</v>
      </c>
      <c r="M37" s="130">
        <v>13</v>
      </c>
      <c r="N37" s="130">
        <v>0</v>
      </c>
      <c r="O37" s="130">
        <v>0</v>
      </c>
      <c r="P37" s="130">
        <v>0</v>
      </c>
      <c r="Q37" s="127">
        <v>6</v>
      </c>
      <c r="R37" s="22" t="s">
        <v>475</v>
      </c>
      <c r="S37" s="22" t="s">
        <v>48</v>
      </c>
      <c r="T37" s="22" t="s">
        <v>369</v>
      </c>
      <c r="U37" s="22" t="s">
        <v>322</v>
      </c>
      <c r="V37" s="26"/>
    </row>
    <row r="38" spans="1:22" s="9" customFormat="1" x14ac:dyDescent="0.25">
      <c r="A38" s="70" t="s">
        <v>560</v>
      </c>
      <c r="B38" s="25">
        <v>4</v>
      </c>
      <c r="C38" s="177" t="s">
        <v>517</v>
      </c>
      <c r="D38" s="177" t="s">
        <v>166</v>
      </c>
      <c r="E38" s="177" t="s">
        <v>361</v>
      </c>
      <c r="F38" s="177" t="s">
        <v>149</v>
      </c>
      <c r="G38" s="137" t="s">
        <v>205</v>
      </c>
      <c r="H38" s="127">
        <v>2</v>
      </c>
      <c r="I38" s="130">
        <v>2</v>
      </c>
      <c r="J38" s="130">
        <v>1</v>
      </c>
      <c r="K38" s="130">
        <v>26</v>
      </c>
      <c r="L38" s="130">
        <v>26</v>
      </c>
      <c r="M38" s="130">
        <v>13</v>
      </c>
      <c r="N38" s="130">
        <v>0</v>
      </c>
      <c r="O38" s="130">
        <v>0</v>
      </c>
      <c r="P38" s="130">
        <v>0</v>
      </c>
      <c r="Q38" s="127">
        <v>6</v>
      </c>
      <c r="R38" s="22" t="s">
        <v>475</v>
      </c>
      <c r="S38" s="22" t="s">
        <v>48</v>
      </c>
      <c r="T38" s="22" t="s">
        <v>369</v>
      </c>
      <c r="U38" s="22" t="s">
        <v>288</v>
      </c>
      <c r="V38" s="26"/>
    </row>
    <row r="39" spans="1:22" s="9" customFormat="1" ht="33.6" customHeight="1" x14ac:dyDescent="0.25">
      <c r="A39" s="70" t="s">
        <v>560</v>
      </c>
      <c r="B39" s="25">
        <v>4</v>
      </c>
      <c r="C39" s="177" t="s">
        <v>518</v>
      </c>
      <c r="D39" s="177" t="s">
        <v>130</v>
      </c>
      <c r="E39" s="177" t="s">
        <v>413</v>
      </c>
      <c r="F39" s="177" t="s">
        <v>151</v>
      </c>
      <c r="G39" s="137" t="s">
        <v>234</v>
      </c>
      <c r="H39" s="127">
        <v>3</v>
      </c>
      <c r="I39" s="130">
        <v>0</v>
      </c>
      <c r="J39" s="130">
        <v>2</v>
      </c>
      <c r="K39" s="130">
        <v>39</v>
      </c>
      <c r="L39" s="130">
        <v>0</v>
      </c>
      <c r="M39" s="130">
        <v>26</v>
      </c>
      <c r="N39" s="130">
        <v>0</v>
      </c>
      <c r="O39" s="130">
        <v>0</v>
      </c>
      <c r="P39" s="130">
        <v>0</v>
      </c>
      <c r="Q39" s="127">
        <v>6</v>
      </c>
      <c r="R39" s="22" t="s">
        <v>475</v>
      </c>
      <c r="S39" s="22" t="s">
        <v>48</v>
      </c>
      <c r="T39" s="22" t="s">
        <v>369</v>
      </c>
      <c r="U39" s="22" t="s">
        <v>289</v>
      </c>
      <c r="V39" s="26"/>
    </row>
    <row r="40" spans="1:22" s="9" customFormat="1" ht="37.35" customHeight="1" x14ac:dyDescent="0.25">
      <c r="A40" s="70" t="s">
        <v>560</v>
      </c>
      <c r="B40" s="25">
        <v>4</v>
      </c>
      <c r="C40" s="177" t="s">
        <v>519</v>
      </c>
      <c r="D40" s="177" t="s">
        <v>185</v>
      </c>
      <c r="E40" s="177" t="s">
        <v>186</v>
      </c>
      <c r="F40" s="177" t="s">
        <v>140</v>
      </c>
      <c r="G40" s="137" t="s">
        <v>178</v>
      </c>
      <c r="H40" s="127">
        <v>2</v>
      </c>
      <c r="I40" s="130">
        <v>0</v>
      </c>
      <c r="J40" s="130">
        <v>1</v>
      </c>
      <c r="K40" s="130">
        <v>26</v>
      </c>
      <c r="L40" s="130">
        <v>0</v>
      </c>
      <c r="M40" s="130">
        <v>13</v>
      </c>
      <c r="N40" s="130">
        <v>0</v>
      </c>
      <c r="O40" s="130">
        <v>0</v>
      </c>
      <c r="P40" s="130">
        <v>0</v>
      </c>
      <c r="Q40" s="127">
        <v>4</v>
      </c>
      <c r="R40" s="22" t="s">
        <v>475</v>
      </c>
      <c r="S40" s="22" t="s">
        <v>48</v>
      </c>
      <c r="T40" s="22" t="s">
        <v>369</v>
      </c>
      <c r="U40" s="22" t="s">
        <v>290</v>
      </c>
      <c r="V40" s="26"/>
    </row>
    <row r="41" spans="1:22" s="9" customFormat="1" ht="24" x14ac:dyDescent="0.25">
      <c r="A41" s="70" t="s">
        <v>560</v>
      </c>
      <c r="B41" s="25">
        <v>4</v>
      </c>
      <c r="C41" s="74" t="s">
        <v>567</v>
      </c>
      <c r="D41" s="74" t="s">
        <v>574</v>
      </c>
      <c r="E41" s="22" t="s">
        <v>217</v>
      </c>
      <c r="F41" s="22" t="s">
        <v>369</v>
      </c>
      <c r="G41" s="22" t="s">
        <v>369</v>
      </c>
      <c r="H41" s="23">
        <v>2</v>
      </c>
      <c r="I41" s="23">
        <v>1</v>
      </c>
      <c r="J41" s="23">
        <v>0</v>
      </c>
      <c r="K41" s="23">
        <v>26</v>
      </c>
      <c r="L41" s="23">
        <v>13</v>
      </c>
      <c r="M41" s="23">
        <v>0</v>
      </c>
      <c r="N41" s="23">
        <v>0</v>
      </c>
      <c r="O41" s="23">
        <v>0</v>
      </c>
      <c r="P41" s="23">
        <v>0</v>
      </c>
      <c r="Q41" s="23">
        <v>3</v>
      </c>
      <c r="R41" s="22" t="s">
        <v>369</v>
      </c>
      <c r="S41" s="22" t="s">
        <v>49</v>
      </c>
      <c r="T41" s="22" t="s">
        <v>369</v>
      </c>
      <c r="U41" s="22" t="s">
        <v>369</v>
      </c>
      <c r="V41" s="26"/>
    </row>
    <row r="42" spans="1:22" s="9" customFormat="1" x14ac:dyDescent="0.25">
      <c r="A42" s="235" t="s">
        <v>47</v>
      </c>
      <c r="B42" s="235"/>
      <c r="C42" s="235"/>
      <c r="D42" s="235"/>
      <c r="E42" s="235"/>
      <c r="F42" s="235"/>
      <c r="G42" s="235"/>
      <c r="H42" s="29">
        <f>SUM(H36:H41)</f>
        <v>14</v>
      </c>
      <c r="I42" s="29">
        <f>SUM(I36:I41)</f>
        <v>4</v>
      </c>
      <c r="J42" s="29">
        <f>SUM(J36:J41)</f>
        <v>6</v>
      </c>
      <c r="K42" s="29">
        <f t="shared" ref="K42:Q42" si="3">SUM(K36:K41)</f>
        <v>182</v>
      </c>
      <c r="L42" s="29">
        <f t="shared" si="3"/>
        <v>52</v>
      </c>
      <c r="M42" s="29">
        <f t="shared" si="3"/>
        <v>78</v>
      </c>
      <c r="N42" s="29">
        <f t="shared" si="3"/>
        <v>0</v>
      </c>
      <c r="O42" s="29">
        <f t="shared" si="3"/>
        <v>0</v>
      </c>
      <c r="P42" s="29">
        <f t="shared" si="3"/>
        <v>0</v>
      </c>
      <c r="Q42" s="29">
        <f t="shared" si="3"/>
        <v>29</v>
      </c>
      <c r="R42" s="28"/>
      <c r="S42" s="28"/>
      <c r="T42" s="28"/>
      <c r="U42" s="53"/>
      <c r="V42" s="30"/>
    </row>
    <row r="43" spans="1:22" s="9" customFormat="1" ht="24" x14ac:dyDescent="0.25">
      <c r="A43" s="70" t="s">
        <v>560</v>
      </c>
      <c r="B43" s="25">
        <v>5</v>
      </c>
      <c r="C43" s="190" t="s">
        <v>523</v>
      </c>
      <c r="D43" s="190" t="s">
        <v>188</v>
      </c>
      <c r="E43" s="190" t="s">
        <v>189</v>
      </c>
      <c r="F43" s="190" t="s">
        <v>408</v>
      </c>
      <c r="G43" s="193" t="s">
        <v>182</v>
      </c>
      <c r="H43" s="192">
        <v>1</v>
      </c>
      <c r="I43" s="194">
        <v>0</v>
      </c>
      <c r="J43" s="194">
        <v>2</v>
      </c>
      <c r="K43" s="189">
        <v>13</v>
      </c>
      <c r="L43" s="189">
        <v>0</v>
      </c>
      <c r="M43" s="189">
        <v>26</v>
      </c>
      <c r="N43" s="189">
        <v>0</v>
      </c>
      <c r="O43" s="189">
        <v>0</v>
      </c>
      <c r="P43" s="189">
        <v>0</v>
      </c>
      <c r="Q43" s="192">
        <v>4</v>
      </c>
      <c r="R43" s="190" t="s">
        <v>475</v>
      </c>
      <c r="S43" s="190" t="s">
        <v>48</v>
      </c>
      <c r="T43" s="22" t="s">
        <v>369</v>
      </c>
      <c r="U43" s="22" t="s">
        <v>294</v>
      </c>
      <c r="V43" s="26"/>
    </row>
    <row r="44" spans="1:22" s="9" customFormat="1" ht="24" x14ac:dyDescent="0.25">
      <c r="A44" s="70" t="s">
        <v>560</v>
      </c>
      <c r="B44" s="25">
        <v>5</v>
      </c>
      <c r="C44" s="177" t="s">
        <v>524</v>
      </c>
      <c r="D44" s="177" t="s">
        <v>164</v>
      </c>
      <c r="E44" s="177" t="s">
        <v>354</v>
      </c>
      <c r="F44" s="177" t="s">
        <v>149</v>
      </c>
      <c r="G44" s="137" t="s">
        <v>205</v>
      </c>
      <c r="H44" s="127">
        <v>2</v>
      </c>
      <c r="I44" s="128">
        <v>2</v>
      </c>
      <c r="J44" s="128">
        <v>1</v>
      </c>
      <c r="K44" s="130">
        <v>26</v>
      </c>
      <c r="L44" s="130">
        <v>26</v>
      </c>
      <c r="M44" s="130">
        <v>13</v>
      </c>
      <c r="N44" s="130">
        <v>0</v>
      </c>
      <c r="O44" s="130">
        <v>0</v>
      </c>
      <c r="P44" s="130">
        <v>0</v>
      </c>
      <c r="Q44" s="127">
        <v>5</v>
      </c>
      <c r="R44" s="22" t="s">
        <v>475</v>
      </c>
      <c r="S44" s="22" t="s">
        <v>48</v>
      </c>
      <c r="T44" s="22" t="s">
        <v>369</v>
      </c>
      <c r="U44" s="22" t="s">
        <v>291</v>
      </c>
      <c r="V44" s="26"/>
    </row>
    <row r="45" spans="1:22" s="9" customFormat="1" ht="24" x14ac:dyDescent="0.25">
      <c r="A45" s="70" t="s">
        <v>560</v>
      </c>
      <c r="B45" s="25">
        <v>5</v>
      </c>
      <c r="C45" s="177" t="s">
        <v>525</v>
      </c>
      <c r="D45" s="177" t="s">
        <v>102</v>
      </c>
      <c r="E45" s="177" t="s">
        <v>249</v>
      </c>
      <c r="F45" s="177" t="s">
        <v>152</v>
      </c>
      <c r="G45" s="137" t="s">
        <v>235</v>
      </c>
      <c r="H45" s="127">
        <v>3</v>
      </c>
      <c r="I45" s="128">
        <v>0</v>
      </c>
      <c r="J45" s="128">
        <v>2</v>
      </c>
      <c r="K45" s="130">
        <v>39</v>
      </c>
      <c r="L45" s="130">
        <v>0</v>
      </c>
      <c r="M45" s="130">
        <v>26</v>
      </c>
      <c r="N45" s="130">
        <v>0</v>
      </c>
      <c r="O45" s="130">
        <v>0</v>
      </c>
      <c r="P45" s="130">
        <v>0</v>
      </c>
      <c r="Q45" s="127">
        <v>5</v>
      </c>
      <c r="R45" s="22" t="s">
        <v>475</v>
      </c>
      <c r="S45" s="22" t="s">
        <v>48</v>
      </c>
      <c r="T45" s="22" t="s">
        <v>369</v>
      </c>
      <c r="U45" s="22" t="s">
        <v>292</v>
      </c>
      <c r="V45" s="26"/>
    </row>
    <row r="46" spans="1:22" s="9" customFormat="1" ht="24" x14ac:dyDescent="0.25">
      <c r="A46" s="70" t="s">
        <v>560</v>
      </c>
      <c r="B46" s="25">
        <v>5</v>
      </c>
      <c r="C46" s="177" t="s">
        <v>526</v>
      </c>
      <c r="D46" s="177" t="s">
        <v>104</v>
      </c>
      <c r="E46" s="177" t="s">
        <v>211</v>
      </c>
      <c r="F46" s="177" t="s">
        <v>153</v>
      </c>
      <c r="G46" s="137" t="s">
        <v>212</v>
      </c>
      <c r="H46" s="127">
        <v>1</v>
      </c>
      <c r="I46" s="128">
        <v>0</v>
      </c>
      <c r="J46" s="128">
        <v>2</v>
      </c>
      <c r="K46" s="130">
        <v>13</v>
      </c>
      <c r="L46" s="130">
        <v>0</v>
      </c>
      <c r="M46" s="130">
        <v>26</v>
      </c>
      <c r="N46" s="130">
        <v>0</v>
      </c>
      <c r="O46" s="130">
        <v>0</v>
      </c>
      <c r="P46" s="130">
        <v>0</v>
      </c>
      <c r="Q46" s="127">
        <v>4</v>
      </c>
      <c r="R46" s="22" t="s">
        <v>66</v>
      </c>
      <c r="S46" s="22" t="s">
        <v>48</v>
      </c>
      <c r="T46" s="22" t="s">
        <v>369</v>
      </c>
      <c r="U46" s="22" t="s">
        <v>295</v>
      </c>
      <c r="V46" s="26"/>
    </row>
    <row r="47" spans="1:22" s="9" customFormat="1" ht="24" x14ac:dyDescent="0.25">
      <c r="A47" s="70" t="s">
        <v>560</v>
      </c>
      <c r="B47" s="25">
        <v>5</v>
      </c>
      <c r="C47" s="177" t="s">
        <v>527</v>
      </c>
      <c r="D47" s="177" t="s">
        <v>103</v>
      </c>
      <c r="E47" s="177" t="s">
        <v>248</v>
      </c>
      <c r="F47" s="177" t="s">
        <v>148</v>
      </c>
      <c r="G47" s="137" t="s">
        <v>207</v>
      </c>
      <c r="H47" s="127">
        <v>1</v>
      </c>
      <c r="I47" s="128">
        <v>0</v>
      </c>
      <c r="J47" s="128">
        <v>2</v>
      </c>
      <c r="K47" s="130">
        <v>13</v>
      </c>
      <c r="L47" s="130">
        <v>0</v>
      </c>
      <c r="M47" s="130">
        <v>26</v>
      </c>
      <c r="N47" s="130">
        <v>0</v>
      </c>
      <c r="O47" s="130">
        <v>0</v>
      </c>
      <c r="P47" s="130">
        <v>0</v>
      </c>
      <c r="Q47" s="127">
        <v>4</v>
      </c>
      <c r="R47" s="22" t="s">
        <v>66</v>
      </c>
      <c r="S47" s="22" t="s">
        <v>48</v>
      </c>
      <c r="T47" s="22" t="s">
        <v>369</v>
      </c>
      <c r="U47" s="22" t="s">
        <v>293</v>
      </c>
      <c r="V47" s="26"/>
    </row>
    <row r="48" spans="1:22" s="9" customFormat="1" ht="24" x14ac:dyDescent="0.25">
      <c r="A48" s="70" t="s">
        <v>560</v>
      </c>
      <c r="B48" s="25">
        <v>5</v>
      </c>
      <c r="C48" s="123" t="s">
        <v>568</v>
      </c>
      <c r="D48" s="162" t="s">
        <v>576</v>
      </c>
      <c r="E48" s="22" t="s">
        <v>362</v>
      </c>
      <c r="F48" s="22" t="s">
        <v>369</v>
      </c>
      <c r="G48" s="22" t="s">
        <v>369</v>
      </c>
      <c r="H48" s="75">
        <v>3</v>
      </c>
      <c r="I48" s="75">
        <v>1</v>
      </c>
      <c r="J48" s="75">
        <v>1</v>
      </c>
      <c r="K48" s="122">
        <v>39</v>
      </c>
      <c r="L48" s="122">
        <v>13</v>
      </c>
      <c r="M48" s="130">
        <v>13</v>
      </c>
      <c r="N48" s="122">
        <v>0</v>
      </c>
      <c r="O48" s="122">
        <v>0</v>
      </c>
      <c r="P48" s="122">
        <v>0</v>
      </c>
      <c r="Q48" s="75">
        <v>6</v>
      </c>
      <c r="R48" s="22" t="s">
        <v>369</v>
      </c>
      <c r="S48" s="22" t="s">
        <v>50</v>
      </c>
      <c r="T48" s="22" t="s">
        <v>369</v>
      </c>
      <c r="U48" s="22" t="s">
        <v>369</v>
      </c>
      <c r="V48" s="26"/>
    </row>
    <row r="49" spans="1:22" s="9" customFormat="1" ht="15" customHeight="1" x14ac:dyDescent="0.25">
      <c r="A49" s="244" t="s">
        <v>47</v>
      </c>
      <c r="B49" s="244"/>
      <c r="C49" s="244"/>
      <c r="D49" s="244"/>
      <c r="E49" s="244"/>
      <c r="F49" s="244"/>
      <c r="G49" s="244"/>
      <c r="H49" s="29">
        <f>SUM(H43:H48)</f>
        <v>11</v>
      </c>
      <c r="I49" s="29">
        <f>SUM(I43:I48)</f>
        <v>3</v>
      </c>
      <c r="J49" s="29">
        <f>SUM(J43:J48)</f>
        <v>10</v>
      </c>
      <c r="K49" s="29">
        <f t="shared" ref="K49:Q49" si="4">SUM(K43:K48)</f>
        <v>143</v>
      </c>
      <c r="L49" s="29">
        <f t="shared" si="4"/>
        <v>39</v>
      </c>
      <c r="M49" s="29">
        <f t="shared" si="4"/>
        <v>130</v>
      </c>
      <c r="N49" s="29">
        <f t="shared" si="4"/>
        <v>0</v>
      </c>
      <c r="O49" s="29">
        <f t="shared" si="4"/>
        <v>0</v>
      </c>
      <c r="P49" s="29">
        <f t="shared" si="4"/>
        <v>0</v>
      </c>
      <c r="Q49" s="29">
        <f t="shared" si="4"/>
        <v>28</v>
      </c>
      <c r="R49" s="28"/>
      <c r="S49" s="28"/>
      <c r="T49" s="28"/>
      <c r="U49" s="53"/>
      <c r="V49" s="30"/>
    </row>
    <row r="50" spans="1:22" s="9" customFormat="1" ht="24" x14ac:dyDescent="0.25">
      <c r="A50" s="195" t="s">
        <v>560</v>
      </c>
      <c r="B50" s="189">
        <v>6</v>
      </c>
      <c r="C50" s="190" t="s">
        <v>532</v>
      </c>
      <c r="D50" s="190" t="s">
        <v>245</v>
      </c>
      <c r="E50" s="190" t="s">
        <v>246</v>
      </c>
      <c r="F50" s="190" t="s">
        <v>218</v>
      </c>
      <c r="G50" s="193" t="s">
        <v>219</v>
      </c>
      <c r="H50" s="192">
        <v>2</v>
      </c>
      <c r="I50" s="189">
        <v>2</v>
      </c>
      <c r="J50" s="189">
        <v>0</v>
      </c>
      <c r="K50" s="189">
        <v>26</v>
      </c>
      <c r="L50" s="189">
        <v>26</v>
      </c>
      <c r="M50" s="189">
        <v>0</v>
      </c>
      <c r="N50" s="189">
        <v>0</v>
      </c>
      <c r="O50" s="189">
        <v>0</v>
      </c>
      <c r="P50" s="189">
        <v>0</v>
      </c>
      <c r="Q50" s="192">
        <v>5</v>
      </c>
      <c r="R50" s="190" t="s">
        <v>66</v>
      </c>
      <c r="S50" s="22" t="s">
        <v>48</v>
      </c>
      <c r="T50" s="22" t="s">
        <v>369</v>
      </c>
      <c r="U50" s="22" t="s">
        <v>369</v>
      </c>
      <c r="V50" s="26"/>
    </row>
    <row r="51" spans="1:22" s="9" customFormat="1" ht="24" x14ac:dyDescent="0.25">
      <c r="A51" s="70" t="s">
        <v>560</v>
      </c>
      <c r="B51" s="25">
        <v>6</v>
      </c>
      <c r="C51" s="177" t="s">
        <v>533</v>
      </c>
      <c r="D51" s="177" t="s">
        <v>431</v>
      </c>
      <c r="E51" s="177" t="s">
        <v>355</v>
      </c>
      <c r="F51" s="177" t="s">
        <v>148</v>
      </c>
      <c r="G51" s="137" t="s">
        <v>207</v>
      </c>
      <c r="H51" s="127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15</v>
      </c>
      <c r="Q51" s="127">
        <v>0</v>
      </c>
      <c r="R51" s="22" t="s">
        <v>66</v>
      </c>
      <c r="S51" s="22" t="s">
        <v>369</v>
      </c>
      <c r="T51" s="22" t="s">
        <v>369</v>
      </c>
      <c r="U51" s="22" t="s">
        <v>369</v>
      </c>
      <c r="V51" s="26"/>
    </row>
    <row r="52" spans="1:22" s="9" customFormat="1" ht="24" x14ac:dyDescent="0.25">
      <c r="A52" s="70" t="s">
        <v>560</v>
      </c>
      <c r="B52" s="25">
        <v>6</v>
      </c>
      <c r="C52" s="177" t="s">
        <v>534</v>
      </c>
      <c r="D52" s="177" t="s">
        <v>236</v>
      </c>
      <c r="E52" s="177" t="s">
        <v>437</v>
      </c>
      <c r="F52" s="177" t="s">
        <v>154</v>
      </c>
      <c r="G52" s="137" t="s">
        <v>224</v>
      </c>
      <c r="H52" s="127">
        <v>3</v>
      </c>
      <c r="I52" s="130">
        <v>1</v>
      </c>
      <c r="J52" s="130">
        <v>2</v>
      </c>
      <c r="K52" s="130">
        <v>39</v>
      </c>
      <c r="L52" s="130">
        <v>13</v>
      </c>
      <c r="M52" s="130">
        <v>26</v>
      </c>
      <c r="N52" s="130">
        <v>0</v>
      </c>
      <c r="O52" s="130">
        <v>0</v>
      </c>
      <c r="P52" s="130">
        <v>0</v>
      </c>
      <c r="Q52" s="127">
        <v>5</v>
      </c>
      <c r="R52" s="22" t="s">
        <v>475</v>
      </c>
      <c r="S52" s="22" t="s">
        <v>48</v>
      </c>
      <c r="T52" s="22" t="s">
        <v>369</v>
      </c>
      <c r="U52" s="22" t="s">
        <v>369</v>
      </c>
      <c r="V52" s="26"/>
    </row>
    <row r="53" spans="1:22" s="9" customFormat="1" ht="24" x14ac:dyDescent="0.25">
      <c r="A53" s="70" t="s">
        <v>560</v>
      </c>
      <c r="B53" s="25">
        <v>6</v>
      </c>
      <c r="C53" s="177" t="s">
        <v>535</v>
      </c>
      <c r="D53" s="177" t="s">
        <v>433</v>
      </c>
      <c r="E53" s="177" t="s">
        <v>434</v>
      </c>
      <c r="F53" s="177" t="s">
        <v>239</v>
      </c>
      <c r="G53" s="137" t="s">
        <v>240</v>
      </c>
      <c r="H53" s="127">
        <v>0</v>
      </c>
      <c r="I53" s="130"/>
      <c r="J53" s="130"/>
      <c r="K53" s="130">
        <v>0</v>
      </c>
      <c r="L53" s="130">
        <v>240</v>
      </c>
      <c r="M53" s="130">
        <v>0</v>
      </c>
      <c r="N53" s="130">
        <v>0</v>
      </c>
      <c r="O53" s="130">
        <v>0</v>
      </c>
      <c r="P53" s="130">
        <v>0</v>
      </c>
      <c r="Q53" s="127">
        <v>0</v>
      </c>
      <c r="R53" s="22" t="s">
        <v>476</v>
      </c>
      <c r="S53" s="22" t="s">
        <v>369</v>
      </c>
      <c r="T53" s="22" t="s">
        <v>369</v>
      </c>
      <c r="U53" s="22" t="s">
        <v>369</v>
      </c>
      <c r="V53" s="26"/>
    </row>
    <row r="54" spans="1:22" s="9" customFormat="1" ht="24" x14ac:dyDescent="0.25">
      <c r="A54" s="70" t="s">
        <v>560</v>
      </c>
      <c r="B54" s="25">
        <v>6</v>
      </c>
      <c r="C54" s="74" t="s">
        <v>567</v>
      </c>
      <c r="D54" s="74" t="s">
        <v>574</v>
      </c>
      <c r="E54" s="22" t="s">
        <v>217</v>
      </c>
      <c r="F54" s="22" t="s">
        <v>369</v>
      </c>
      <c r="G54" s="22" t="s">
        <v>369</v>
      </c>
      <c r="H54" s="23">
        <v>2</v>
      </c>
      <c r="I54" s="23">
        <v>0</v>
      </c>
      <c r="J54" s="23">
        <v>0</v>
      </c>
      <c r="K54" s="23">
        <v>26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4</v>
      </c>
      <c r="R54" s="22" t="s">
        <v>369</v>
      </c>
      <c r="S54" s="22" t="s">
        <v>49</v>
      </c>
      <c r="T54" s="22" t="s">
        <v>369</v>
      </c>
      <c r="U54" s="22" t="s">
        <v>369</v>
      </c>
      <c r="V54" s="26"/>
    </row>
    <row r="55" spans="1:22" s="9" customFormat="1" ht="16.7" customHeight="1" x14ac:dyDescent="0.25">
      <c r="A55" s="70" t="s">
        <v>560</v>
      </c>
      <c r="B55" s="25">
        <v>6</v>
      </c>
      <c r="C55" s="123" t="s">
        <v>568</v>
      </c>
      <c r="D55" s="162" t="s">
        <v>576</v>
      </c>
      <c r="E55" s="22" t="s">
        <v>362</v>
      </c>
      <c r="F55" s="22" t="s">
        <v>369</v>
      </c>
      <c r="G55" s="22" t="s">
        <v>369</v>
      </c>
      <c r="H55" s="23">
        <v>2</v>
      </c>
      <c r="I55" s="23">
        <v>1</v>
      </c>
      <c r="J55" s="23">
        <v>0</v>
      </c>
      <c r="K55" s="23">
        <v>26</v>
      </c>
      <c r="L55" s="23">
        <v>13</v>
      </c>
      <c r="M55" s="23">
        <v>0</v>
      </c>
      <c r="N55" s="23">
        <v>0</v>
      </c>
      <c r="O55" s="23">
        <v>0</v>
      </c>
      <c r="P55" s="23">
        <v>0</v>
      </c>
      <c r="Q55" s="23">
        <v>6</v>
      </c>
      <c r="R55" s="22" t="s">
        <v>369</v>
      </c>
      <c r="S55" s="22" t="s">
        <v>50</v>
      </c>
      <c r="T55" s="22" t="s">
        <v>369</v>
      </c>
      <c r="U55" s="22" t="s">
        <v>369</v>
      </c>
      <c r="V55" s="26"/>
    </row>
    <row r="56" spans="1:22" s="9" customFormat="1" ht="24" x14ac:dyDescent="0.25">
      <c r="A56" s="70" t="s">
        <v>560</v>
      </c>
      <c r="B56" s="25">
        <v>6</v>
      </c>
      <c r="C56" s="123" t="s">
        <v>568</v>
      </c>
      <c r="D56" s="162" t="s">
        <v>576</v>
      </c>
      <c r="E56" s="22" t="s">
        <v>362</v>
      </c>
      <c r="F56" s="22" t="s">
        <v>369</v>
      </c>
      <c r="G56" s="22" t="s">
        <v>369</v>
      </c>
      <c r="H56" s="23">
        <v>2</v>
      </c>
      <c r="I56" s="23">
        <v>2</v>
      </c>
      <c r="J56" s="23">
        <v>0</v>
      </c>
      <c r="K56" s="23">
        <v>26</v>
      </c>
      <c r="L56" s="23">
        <v>26</v>
      </c>
      <c r="M56" s="23">
        <v>0</v>
      </c>
      <c r="N56" s="23">
        <v>0</v>
      </c>
      <c r="O56" s="23">
        <v>0</v>
      </c>
      <c r="P56" s="23">
        <v>0</v>
      </c>
      <c r="Q56" s="23">
        <v>6</v>
      </c>
      <c r="R56" s="22" t="s">
        <v>369</v>
      </c>
      <c r="S56" s="22" t="s">
        <v>50</v>
      </c>
      <c r="T56" s="22" t="s">
        <v>369</v>
      </c>
      <c r="U56" s="22" t="s">
        <v>369</v>
      </c>
      <c r="V56" s="26"/>
    </row>
    <row r="57" spans="1:22" s="9" customFormat="1" ht="24" x14ac:dyDescent="0.25">
      <c r="A57" s="70" t="s">
        <v>560</v>
      </c>
      <c r="B57" s="25">
        <v>6</v>
      </c>
      <c r="C57" s="123" t="s">
        <v>568</v>
      </c>
      <c r="D57" s="162" t="s">
        <v>576</v>
      </c>
      <c r="E57" s="22" t="s">
        <v>362</v>
      </c>
      <c r="F57" s="22" t="s">
        <v>369</v>
      </c>
      <c r="G57" s="22" t="s">
        <v>369</v>
      </c>
      <c r="H57" s="23">
        <v>2</v>
      </c>
      <c r="I57" s="23">
        <v>1</v>
      </c>
      <c r="J57" s="23">
        <v>1</v>
      </c>
      <c r="K57" s="23">
        <v>26</v>
      </c>
      <c r="L57" s="23">
        <v>13</v>
      </c>
      <c r="M57" s="23">
        <v>13</v>
      </c>
      <c r="N57" s="23">
        <v>0</v>
      </c>
      <c r="O57" s="23">
        <v>0</v>
      </c>
      <c r="P57" s="23">
        <v>0</v>
      </c>
      <c r="Q57" s="23">
        <v>5</v>
      </c>
      <c r="R57" s="22" t="s">
        <v>369</v>
      </c>
      <c r="S57" s="22" t="s">
        <v>50</v>
      </c>
      <c r="T57" s="22" t="s">
        <v>369</v>
      </c>
      <c r="U57" s="22" t="s">
        <v>369</v>
      </c>
      <c r="V57" s="26"/>
    </row>
    <row r="58" spans="1:22" s="9" customFormat="1" ht="14.1" customHeight="1" x14ac:dyDescent="0.25">
      <c r="A58" s="244" t="s">
        <v>47</v>
      </c>
      <c r="B58" s="244"/>
      <c r="C58" s="244"/>
      <c r="D58" s="244"/>
      <c r="E58" s="244"/>
      <c r="F58" s="244"/>
      <c r="G58" s="244"/>
      <c r="H58" s="29">
        <f>SUM(H50:H57)</f>
        <v>13</v>
      </c>
      <c r="I58" s="29">
        <f>SUM(I50:I57)</f>
        <v>7</v>
      </c>
      <c r="J58" s="29">
        <f>SUM(J50:J57)</f>
        <v>3</v>
      </c>
      <c r="K58" s="29">
        <f t="shared" ref="K58:Q58" si="5">SUM(K50:K57)</f>
        <v>169</v>
      </c>
      <c r="L58" s="29">
        <f t="shared" si="5"/>
        <v>331</v>
      </c>
      <c r="M58" s="29">
        <f t="shared" si="5"/>
        <v>39</v>
      </c>
      <c r="N58" s="29">
        <f t="shared" si="5"/>
        <v>0</v>
      </c>
      <c r="O58" s="29">
        <f t="shared" si="5"/>
        <v>0</v>
      </c>
      <c r="P58" s="29">
        <f t="shared" si="5"/>
        <v>15</v>
      </c>
      <c r="Q58" s="29">
        <f t="shared" si="5"/>
        <v>31</v>
      </c>
      <c r="R58" s="29"/>
      <c r="S58" s="29"/>
      <c r="T58" s="29"/>
      <c r="U58" s="53"/>
      <c r="V58" s="30"/>
    </row>
    <row r="59" spans="1:22" s="9" customFormat="1" ht="24" x14ac:dyDescent="0.25">
      <c r="A59" s="70" t="s">
        <v>560</v>
      </c>
      <c r="B59" s="25">
        <v>7</v>
      </c>
      <c r="C59" s="141" t="s">
        <v>546</v>
      </c>
      <c r="D59" s="141" t="s">
        <v>455</v>
      </c>
      <c r="E59" s="141" t="s">
        <v>356</v>
      </c>
      <c r="F59" s="141" t="s">
        <v>148</v>
      </c>
      <c r="G59" s="142" t="s">
        <v>207</v>
      </c>
      <c r="H59" s="139">
        <v>0</v>
      </c>
      <c r="I59" s="143">
        <v>0</v>
      </c>
      <c r="J59" s="143">
        <v>0</v>
      </c>
      <c r="K59" s="144">
        <v>0</v>
      </c>
      <c r="L59" s="144">
        <v>0</v>
      </c>
      <c r="M59" s="140">
        <v>0</v>
      </c>
      <c r="N59" s="139">
        <v>0</v>
      </c>
      <c r="O59" s="143">
        <v>0</v>
      </c>
      <c r="P59" s="143">
        <v>15</v>
      </c>
      <c r="Q59" s="139">
        <v>15</v>
      </c>
      <c r="R59" s="22" t="s">
        <v>66</v>
      </c>
      <c r="S59" s="22" t="s">
        <v>369</v>
      </c>
      <c r="T59" s="22" t="s">
        <v>369</v>
      </c>
      <c r="U59" s="22" t="s">
        <v>369</v>
      </c>
      <c r="V59" s="26"/>
    </row>
    <row r="60" spans="1:22" s="9" customFormat="1" ht="24" x14ac:dyDescent="0.25">
      <c r="A60" s="70" t="s">
        <v>560</v>
      </c>
      <c r="B60" s="25">
        <v>7</v>
      </c>
      <c r="C60" s="123" t="s">
        <v>568</v>
      </c>
      <c r="D60" s="162" t="s">
        <v>576</v>
      </c>
      <c r="E60" s="22" t="s">
        <v>362</v>
      </c>
      <c r="F60" s="22" t="s">
        <v>369</v>
      </c>
      <c r="G60" s="22" t="s">
        <v>369</v>
      </c>
      <c r="H60" s="75">
        <v>3</v>
      </c>
      <c r="I60" s="75">
        <v>3</v>
      </c>
      <c r="J60" s="75">
        <v>0</v>
      </c>
      <c r="K60" s="122">
        <v>39</v>
      </c>
      <c r="L60" s="122">
        <v>39</v>
      </c>
      <c r="M60" s="122">
        <f>J60*13</f>
        <v>0</v>
      </c>
      <c r="N60" s="127">
        <v>0</v>
      </c>
      <c r="O60" s="128">
        <v>0</v>
      </c>
      <c r="P60" s="128">
        <v>0</v>
      </c>
      <c r="Q60" s="75">
        <v>6</v>
      </c>
      <c r="R60" s="22" t="s">
        <v>369</v>
      </c>
      <c r="S60" s="22" t="s">
        <v>50</v>
      </c>
      <c r="T60" s="22" t="s">
        <v>369</v>
      </c>
      <c r="U60" s="22" t="s">
        <v>369</v>
      </c>
      <c r="V60" s="26"/>
    </row>
    <row r="61" spans="1:22" s="9" customFormat="1" ht="24" x14ac:dyDescent="0.25">
      <c r="A61" s="70" t="s">
        <v>560</v>
      </c>
      <c r="B61" s="25">
        <v>7</v>
      </c>
      <c r="C61" s="123" t="s">
        <v>568</v>
      </c>
      <c r="D61" s="162" t="s">
        <v>576</v>
      </c>
      <c r="E61" s="22" t="s">
        <v>362</v>
      </c>
      <c r="F61" s="22" t="s">
        <v>369</v>
      </c>
      <c r="G61" s="22" t="s">
        <v>369</v>
      </c>
      <c r="H61" s="75">
        <v>1</v>
      </c>
      <c r="I61" s="75">
        <v>3</v>
      </c>
      <c r="J61" s="75">
        <v>0</v>
      </c>
      <c r="K61" s="122">
        <v>13</v>
      </c>
      <c r="L61" s="122">
        <v>39</v>
      </c>
      <c r="M61" s="122">
        <f>J61*13</f>
        <v>0</v>
      </c>
      <c r="N61" s="127">
        <v>0</v>
      </c>
      <c r="O61" s="128">
        <v>0</v>
      </c>
      <c r="P61" s="128">
        <v>0</v>
      </c>
      <c r="Q61" s="75">
        <v>6</v>
      </c>
      <c r="R61" s="22" t="s">
        <v>369</v>
      </c>
      <c r="S61" s="22" t="s">
        <v>50</v>
      </c>
      <c r="T61" s="22" t="s">
        <v>369</v>
      </c>
      <c r="U61" s="22" t="s">
        <v>369</v>
      </c>
      <c r="V61" s="26"/>
    </row>
    <row r="62" spans="1:22" s="9" customFormat="1" ht="24" x14ac:dyDescent="0.25">
      <c r="A62" s="70" t="s">
        <v>560</v>
      </c>
      <c r="B62" s="25">
        <v>7</v>
      </c>
      <c r="C62" s="123" t="s">
        <v>568</v>
      </c>
      <c r="D62" s="162" t="s">
        <v>576</v>
      </c>
      <c r="E62" s="22" t="s">
        <v>362</v>
      </c>
      <c r="F62" s="22" t="s">
        <v>369</v>
      </c>
      <c r="G62" s="22" t="s">
        <v>369</v>
      </c>
      <c r="H62" s="75">
        <v>2</v>
      </c>
      <c r="I62" s="75">
        <v>1</v>
      </c>
      <c r="J62" s="75">
        <v>0</v>
      </c>
      <c r="K62" s="122">
        <v>26</v>
      </c>
      <c r="L62" s="122">
        <v>13</v>
      </c>
      <c r="M62" s="122">
        <f>J62*13</f>
        <v>0</v>
      </c>
      <c r="N62" s="127">
        <v>0</v>
      </c>
      <c r="O62" s="128">
        <v>0</v>
      </c>
      <c r="P62" s="128">
        <v>0</v>
      </c>
      <c r="Q62" s="75">
        <v>5</v>
      </c>
      <c r="R62" s="22" t="s">
        <v>369</v>
      </c>
      <c r="S62" s="22" t="s">
        <v>50</v>
      </c>
      <c r="T62" s="22" t="s">
        <v>369</v>
      </c>
      <c r="U62" s="22" t="s">
        <v>369</v>
      </c>
      <c r="V62" s="26"/>
    </row>
    <row r="63" spans="1:22" s="9" customFormat="1" x14ac:dyDescent="0.25">
      <c r="A63" s="235" t="s">
        <v>47</v>
      </c>
      <c r="B63" s="235"/>
      <c r="C63" s="235"/>
      <c r="D63" s="235"/>
      <c r="E63" s="235"/>
      <c r="F63" s="235"/>
      <c r="G63" s="235"/>
      <c r="H63" s="28">
        <f>SUM(H59:H62)</f>
        <v>6</v>
      </c>
      <c r="I63" s="28">
        <f>SUM(I59:I62)</f>
        <v>7</v>
      </c>
      <c r="J63" s="28">
        <f>SUM(J59:J62)</f>
        <v>0</v>
      </c>
      <c r="K63" s="28">
        <f t="shared" ref="K63:Q63" si="6">SUM(K59:K62)</f>
        <v>78</v>
      </c>
      <c r="L63" s="28">
        <f t="shared" si="6"/>
        <v>91</v>
      </c>
      <c r="M63" s="28">
        <f t="shared" si="6"/>
        <v>0</v>
      </c>
      <c r="N63" s="28">
        <f t="shared" si="6"/>
        <v>0</v>
      </c>
      <c r="O63" s="28">
        <f t="shared" si="6"/>
        <v>0</v>
      </c>
      <c r="P63" s="28">
        <f t="shared" si="6"/>
        <v>15</v>
      </c>
      <c r="Q63" s="28">
        <f t="shared" si="6"/>
        <v>32</v>
      </c>
      <c r="R63" s="28"/>
      <c r="S63" s="28"/>
      <c r="T63" s="28"/>
      <c r="U63" s="53"/>
      <c r="V63" s="30"/>
    </row>
    <row r="64" spans="1:22" s="9" customFormat="1" x14ac:dyDescent="0.25">
      <c r="A64" s="241" t="s">
        <v>44</v>
      </c>
      <c r="B64" s="242"/>
      <c r="C64" s="242"/>
      <c r="D64" s="242"/>
      <c r="E64" s="242"/>
      <c r="F64" s="242"/>
      <c r="G64" s="243"/>
      <c r="H64" s="29">
        <f>H17+H27+H35+H42+H49+H58+H63</f>
        <v>89</v>
      </c>
      <c r="I64" s="29">
        <f>I17+I27+I35+I42+I49+I58+I63</f>
        <v>37</v>
      </c>
      <c r="J64" s="29">
        <f>J17+J27+J35+J42+J49+J58+J63</f>
        <v>34</v>
      </c>
      <c r="K64" s="29">
        <f t="shared" ref="K64:Q64" si="7">K17+K27+K35+K42+K49+K58+K63</f>
        <v>1157</v>
      </c>
      <c r="L64" s="29">
        <f t="shared" si="7"/>
        <v>773</v>
      </c>
      <c r="M64" s="29">
        <f t="shared" si="7"/>
        <v>512</v>
      </c>
      <c r="N64" s="29">
        <f t="shared" si="7"/>
        <v>10</v>
      </c>
      <c r="O64" s="29">
        <f t="shared" si="7"/>
        <v>1</v>
      </c>
      <c r="P64" s="29">
        <f t="shared" si="7"/>
        <v>30</v>
      </c>
      <c r="Q64" s="29">
        <f t="shared" si="7"/>
        <v>210</v>
      </c>
      <c r="R64" s="30"/>
      <c r="S64" s="30"/>
      <c r="T64" s="30"/>
      <c r="U64" s="53"/>
      <c r="V64" s="30"/>
    </row>
    <row r="65" spans="1:22" s="9" customFormat="1" x14ac:dyDescent="0.25">
      <c r="A65" s="9" t="s">
        <v>301</v>
      </c>
      <c r="B65" s="31"/>
      <c r="G65" s="16"/>
      <c r="L65" s="4"/>
      <c r="M65" s="4"/>
      <c r="N65" s="4"/>
      <c r="O65" s="4"/>
      <c r="P65" s="4"/>
      <c r="Q65" s="10"/>
      <c r="R65" s="11"/>
      <c r="S65" s="11"/>
      <c r="T65" s="11"/>
      <c r="U65" s="16"/>
      <c r="V65" s="11"/>
    </row>
    <row r="66" spans="1:22" s="9" customFormat="1" x14ac:dyDescent="0.25">
      <c r="A66" s="9" t="s">
        <v>363</v>
      </c>
      <c r="B66" s="31"/>
      <c r="G66" s="16"/>
      <c r="L66" s="4"/>
      <c r="M66" s="4"/>
      <c r="N66" s="4"/>
      <c r="O66" s="4"/>
      <c r="P66" s="4"/>
      <c r="Q66" s="10"/>
      <c r="R66" s="11"/>
      <c r="S66" s="11"/>
      <c r="T66" s="11"/>
      <c r="U66" s="16"/>
      <c r="V66" s="11"/>
    </row>
    <row r="67" spans="1:22" s="9" customFormat="1" x14ac:dyDescent="0.25">
      <c r="A67" s="9" t="s">
        <v>302</v>
      </c>
      <c r="B67" s="31"/>
      <c r="G67" s="16"/>
      <c r="L67" s="4"/>
      <c r="M67" s="4"/>
      <c r="N67" s="4"/>
      <c r="O67" s="4"/>
      <c r="P67" s="4"/>
      <c r="Q67" s="10"/>
      <c r="R67" s="11"/>
      <c r="S67" s="11"/>
      <c r="T67" s="11"/>
      <c r="U67" s="16"/>
      <c r="V67" s="11"/>
    </row>
    <row r="68" spans="1:22" s="9" customFormat="1" x14ac:dyDescent="0.25">
      <c r="A68" s="246" t="s">
        <v>51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</row>
    <row r="69" spans="1:22" s="9" customFormat="1" x14ac:dyDescent="0.25">
      <c r="A69" s="235" t="s">
        <v>275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</row>
    <row r="70" spans="1:22" s="9" customFormat="1" x14ac:dyDescent="0.25">
      <c r="A70" s="248" t="s">
        <v>276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</row>
    <row r="71" spans="1:22" s="64" customFormat="1" ht="24" x14ac:dyDescent="0.25">
      <c r="A71" s="65" t="s">
        <v>588</v>
      </c>
      <c r="B71" s="25">
        <v>5</v>
      </c>
      <c r="C71" s="177" t="s">
        <v>528</v>
      </c>
      <c r="D71" s="177" t="s">
        <v>221</v>
      </c>
      <c r="E71" s="177" t="s">
        <v>357</v>
      </c>
      <c r="F71" s="177" t="s">
        <v>148</v>
      </c>
      <c r="G71" s="137" t="s">
        <v>207</v>
      </c>
      <c r="H71" s="127">
        <v>0</v>
      </c>
      <c r="I71" s="128">
        <v>0</v>
      </c>
      <c r="J71" s="128">
        <v>5</v>
      </c>
      <c r="K71" s="130">
        <v>0</v>
      </c>
      <c r="L71" s="130">
        <v>0</v>
      </c>
      <c r="M71" s="130">
        <v>65</v>
      </c>
      <c r="N71" s="130">
        <v>0</v>
      </c>
      <c r="O71" s="130">
        <v>0</v>
      </c>
      <c r="P71" s="130">
        <v>0</v>
      </c>
      <c r="Q71" s="127">
        <v>6</v>
      </c>
      <c r="R71" s="22" t="s">
        <v>475</v>
      </c>
      <c r="S71" s="22" t="s">
        <v>50</v>
      </c>
      <c r="T71" s="22" t="s">
        <v>369</v>
      </c>
      <c r="U71" s="22" t="s">
        <v>369</v>
      </c>
      <c r="V71" s="181"/>
    </row>
    <row r="72" spans="1:22" s="64" customFormat="1" ht="24" x14ac:dyDescent="0.25">
      <c r="A72" s="65" t="s">
        <v>588</v>
      </c>
      <c r="B72" s="25">
        <v>6</v>
      </c>
      <c r="C72" s="177" t="s">
        <v>536</v>
      </c>
      <c r="D72" s="177" t="s">
        <v>222</v>
      </c>
      <c r="E72" s="177" t="s">
        <v>358</v>
      </c>
      <c r="F72" s="177" t="s">
        <v>148</v>
      </c>
      <c r="G72" s="137" t="s">
        <v>207</v>
      </c>
      <c r="H72" s="127">
        <v>0</v>
      </c>
      <c r="I72" s="130">
        <v>0</v>
      </c>
      <c r="J72" s="130">
        <v>5</v>
      </c>
      <c r="K72" s="130">
        <v>0</v>
      </c>
      <c r="L72" s="130">
        <v>0</v>
      </c>
      <c r="M72" s="130">
        <v>65</v>
      </c>
      <c r="N72" s="130">
        <v>0</v>
      </c>
      <c r="O72" s="130">
        <v>0</v>
      </c>
      <c r="P72" s="130">
        <v>0</v>
      </c>
      <c r="Q72" s="127">
        <v>6</v>
      </c>
      <c r="R72" s="22" t="s">
        <v>475</v>
      </c>
      <c r="S72" s="22" t="s">
        <v>50</v>
      </c>
      <c r="T72" s="22" t="s">
        <v>369</v>
      </c>
      <c r="U72" s="22" t="s">
        <v>369</v>
      </c>
      <c r="V72" s="181"/>
    </row>
    <row r="73" spans="1:22" s="64" customFormat="1" ht="24" x14ac:dyDescent="0.25">
      <c r="A73" s="65" t="s">
        <v>588</v>
      </c>
      <c r="B73" s="25">
        <v>6</v>
      </c>
      <c r="C73" s="177" t="s">
        <v>543</v>
      </c>
      <c r="D73" s="177" t="s">
        <v>450</v>
      </c>
      <c r="E73" s="177" t="s">
        <v>303</v>
      </c>
      <c r="F73" s="177" t="s">
        <v>149</v>
      </c>
      <c r="G73" s="137" t="s">
        <v>205</v>
      </c>
      <c r="H73" s="127">
        <v>1</v>
      </c>
      <c r="I73" s="130">
        <v>1</v>
      </c>
      <c r="J73" s="130">
        <v>1</v>
      </c>
      <c r="K73" s="130">
        <v>13</v>
      </c>
      <c r="L73" s="130">
        <v>13</v>
      </c>
      <c r="M73" s="130">
        <v>13</v>
      </c>
      <c r="N73" s="130">
        <v>0</v>
      </c>
      <c r="O73" s="130">
        <v>0</v>
      </c>
      <c r="P73" s="130">
        <v>0</v>
      </c>
      <c r="Q73" s="127">
        <v>5</v>
      </c>
      <c r="R73" s="22" t="s">
        <v>66</v>
      </c>
      <c r="S73" s="22" t="s">
        <v>50</v>
      </c>
      <c r="T73" s="22" t="s">
        <v>369</v>
      </c>
      <c r="U73" s="22" t="s">
        <v>369</v>
      </c>
      <c r="V73" s="181"/>
    </row>
    <row r="74" spans="1:22" s="64" customFormat="1" ht="24" x14ac:dyDescent="0.25">
      <c r="A74" s="65" t="s">
        <v>588</v>
      </c>
      <c r="B74" s="189">
        <v>6</v>
      </c>
      <c r="C74" s="190" t="s">
        <v>545</v>
      </c>
      <c r="D74" s="190" t="s">
        <v>108</v>
      </c>
      <c r="E74" s="190" t="s">
        <v>453</v>
      </c>
      <c r="F74" s="190" t="s">
        <v>144</v>
      </c>
      <c r="G74" s="193" t="s">
        <v>202</v>
      </c>
      <c r="H74" s="192">
        <v>2</v>
      </c>
      <c r="I74" s="189">
        <v>0</v>
      </c>
      <c r="J74" s="189">
        <v>2</v>
      </c>
      <c r="K74" s="189">
        <v>26</v>
      </c>
      <c r="L74" s="189">
        <v>0</v>
      </c>
      <c r="M74" s="189">
        <v>26</v>
      </c>
      <c r="N74" s="189">
        <v>0</v>
      </c>
      <c r="O74" s="130">
        <v>0</v>
      </c>
      <c r="P74" s="130">
        <v>0</v>
      </c>
      <c r="Q74" s="127">
        <v>6</v>
      </c>
      <c r="R74" s="22" t="s">
        <v>66</v>
      </c>
      <c r="S74" s="22" t="s">
        <v>50</v>
      </c>
      <c r="T74" s="22" t="s">
        <v>369</v>
      </c>
      <c r="U74" s="22" t="s">
        <v>369</v>
      </c>
      <c r="V74" s="181"/>
    </row>
    <row r="75" spans="1:22" s="64" customFormat="1" ht="24" x14ac:dyDescent="0.25">
      <c r="A75" s="65" t="s">
        <v>588</v>
      </c>
      <c r="B75" s="189">
        <v>7</v>
      </c>
      <c r="C75" s="190" t="s">
        <v>547</v>
      </c>
      <c r="D75" s="190" t="s">
        <v>223</v>
      </c>
      <c r="E75" s="190" t="s">
        <v>359</v>
      </c>
      <c r="F75" s="190" t="s">
        <v>171</v>
      </c>
      <c r="G75" s="193" t="s">
        <v>237</v>
      </c>
      <c r="H75" s="192">
        <v>0</v>
      </c>
      <c r="I75" s="194">
        <v>2</v>
      </c>
      <c r="J75" s="194">
        <v>3</v>
      </c>
      <c r="K75" s="196">
        <v>0</v>
      </c>
      <c r="L75" s="196">
        <v>26</v>
      </c>
      <c r="M75" s="189">
        <v>39</v>
      </c>
      <c r="N75" s="192">
        <v>0</v>
      </c>
      <c r="O75" s="143">
        <v>0</v>
      </c>
      <c r="P75" s="143">
        <v>0</v>
      </c>
      <c r="Q75" s="139">
        <v>6</v>
      </c>
      <c r="R75" s="22" t="s">
        <v>66</v>
      </c>
      <c r="S75" s="22" t="s">
        <v>50</v>
      </c>
      <c r="T75" s="22" t="s">
        <v>369</v>
      </c>
      <c r="U75" s="22" t="s">
        <v>296</v>
      </c>
      <c r="V75" s="181"/>
    </row>
    <row r="76" spans="1:22" s="64" customFormat="1" ht="36" x14ac:dyDescent="0.25">
      <c r="A76" s="65" t="s">
        <v>588</v>
      </c>
      <c r="B76" s="189">
        <v>7</v>
      </c>
      <c r="C76" s="190" t="s">
        <v>551</v>
      </c>
      <c r="D76" s="190" t="s">
        <v>463</v>
      </c>
      <c r="E76" s="190" t="s">
        <v>464</v>
      </c>
      <c r="F76" s="190" t="s">
        <v>209</v>
      </c>
      <c r="G76" s="193" t="s">
        <v>244</v>
      </c>
      <c r="H76" s="192">
        <v>1</v>
      </c>
      <c r="I76" s="194">
        <v>0</v>
      </c>
      <c r="J76" s="194">
        <v>2</v>
      </c>
      <c r="K76" s="196">
        <v>13</v>
      </c>
      <c r="L76" s="196">
        <v>0</v>
      </c>
      <c r="M76" s="189">
        <v>26</v>
      </c>
      <c r="N76" s="192">
        <v>0</v>
      </c>
      <c r="O76" s="143">
        <v>0</v>
      </c>
      <c r="P76" s="143">
        <v>0</v>
      </c>
      <c r="Q76" s="139">
        <v>5</v>
      </c>
      <c r="R76" s="22" t="s">
        <v>66</v>
      </c>
      <c r="S76" s="22" t="s">
        <v>50</v>
      </c>
      <c r="T76" s="22" t="s">
        <v>369</v>
      </c>
      <c r="U76" s="22" t="s">
        <v>369</v>
      </c>
      <c r="V76" s="181"/>
    </row>
    <row r="77" spans="1:22" s="64" customFormat="1" ht="24" x14ac:dyDescent="0.25">
      <c r="A77" s="65" t="s">
        <v>588</v>
      </c>
      <c r="B77" s="189">
        <v>7</v>
      </c>
      <c r="C77" s="190" t="s">
        <v>553</v>
      </c>
      <c r="D77" s="190" t="s">
        <v>467</v>
      </c>
      <c r="E77" s="190" t="s">
        <v>304</v>
      </c>
      <c r="F77" s="190" t="s">
        <v>149</v>
      </c>
      <c r="G77" s="193" t="s">
        <v>205</v>
      </c>
      <c r="H77" s="192">
        <v>2</v>
      </c>
      <c r="I77" s="194">
        <v>0</v>
      </c>
      <c r="J77" s="194">
        <v>3</v>
      </c>
      <c r="K77" s="196">
        <v>26</v>
      </c>
      <c r="L77" s="196">
        <v>0</v>
      </c>
      <c r="M77" s="189">
        <v>39</v>
      </c>
      <c r="N77" s="192">
        <v>0</v>
      </c>
      <c r="O77" s="143">
        <v>0</v>
      </c>
      <c r="P77" s="143">
        <v>0</v>
      </c>
      <c r="Q77" s="139">
        <v>6</v>
      </c>
      <c r="R77" s="22" t="s">
        <v>66</v>
      </c>
      <c r="S77" s="22" t="s">
        <v>50</v>
      </c>
      <c r="T77" s="22" t="s">
        <v>369</v>
      </c>
      <c r="U77" s="22" t="s">
        <v>369</v>
      </c>
      <c r="V77" s="181"/>
    </row>
    <row r="78" spans="1:22" s="64" customFormat="1" x14ac:dyDescent="0.25">
      <c r="A78" s="249" t="s">
        <v>47</v>
      </c>
      <c r="B78" s="250"/>
      <c r="C78" s="250"/>
      <c r="D78" s="250"/>
      <c r="E78" s="250"/>
      <c r="F78" s="250"/>
      <c r="G78" s="251"/>
      <c r="H78" s="27">
        <f>SUM(H71:H77)</f>
        <v>6</v>
      </c>
      <c r="I78" s="27">
        <f>SUM(I71:I77)</f>
        <v>3</v>
      </c>
      <c r="J78" s="27">
        <f>SUM(J71:J77)</f>
        <v>21</v>
      </c>
      <c r="K78" s="27">
        <f t="shared" ref="K78:Q78" si="8">SUM(K71:K77)</f>
        <v>78</v>
      </c>
      <c r="L78" s="27">
        <f t="shared" si="8"/>
        <v>39</v>
      </c>
      <c r="M78" s="27">
        <f t="shared" si="8"/>
        <v>273</v>
      </c>
      <c r="N78" s="27">
        <f t="shared" si="8"/>
        <v>0</v>
      </c>
      <c r="O78" s="27">
        <f t="shared" si="8"/>
        <v>0</v>
      </c>
      <c r="P78" s="27">
        <f t="shared" si="8"/>
        <v>0</v>
      </c>
      <c r="Q78" s="27">
        <f t="shared" si="8"/>
        <v>40</v>
      </c>
      <c r="R78" s="27"/>
      <c r="S78" s="27"/>
      <c r="T78" s="27"/>
      <c r="U78" s="27"/>
      <c r="V78" s="27"/>
    </row>
    <row r="79" spans="1:22" s="64" customFormat="1" x14ac:dyDescent="0.25">
      <c r="A79" s="252"/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4"/>
    </row>
    <row r="80" spans="1:22" s="64" customFormat="1" x14ac:dyDescent="0.25">
      <c r="A80" s="255" t="s">
        <v>309</v>
      </c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</row>
    <row r="81" spans="1:22" s="64" customFormat="1" x14ac:dyDescent="0.25">
      <c r="A81" s="245" t="s">
        <v>277</v>
      </c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</row>
    <row r="82" spans="1:22" s="64" customFormat="1" ht="36" x14ac:dyDescent="0.25">
      <c r="A82" s="65" t="s">
        <v>591</v>
      </c>
      <c r="B82" s="25">
        <v>5</v>
      </c>
      <c r="C82" s="177" t="s">
        <v>529</v>
      </c>
      <c r="D82" s="177" t="s">
        <v>118</v>
      </c>
      <c r="E82" s="177" t="s">
        <v>425</v>
      </c>
      <c r="F82" s="177" t="s">
        <v>124</v>
      </c>
      <c r="G82" s="137" t="s">
        <v>241</v>
      </c>
      <c r="H82" s="127">
        <v>3</v>
      </c>
      <c r="I82" s="128">
        <v>1</v>
      </c>
      <c r="J82" s="128">
        <v>1</v>
      </c>
      <c r="K82" s="130">
        <v>39</v>
      </c>
      <c r="L82" s="130">
        <v>13</v>
      </c>
      <c r="M82" s="130">
        <v>13</v>
      </c>
      <c r="N82" s="130">
        <v>0</v>
      </c>
      <c r="O82" s="130">
        <v>0</v>
      </c>
      <c r="P82" s="130">
        <v>0</v>
      </c>
      <c r="Q82" s="127">
        <v>6</v>
      </c>
      <c r="R82" s="22" t="s">
        <v>475</v>
      </c>
      <c r="S82" s="22" t="s">
        <v>50</v>
      </c>
      <c r="T82" s="22" t="s">
        <v>369</v>
      </c>
      <c r="U82" s="22" t="s">
        <v>297</v>
      </c>
      <c r="V82" s="181"/>
    </row>
    <row r="83" spans="1:22" s="64" customFormat="1" ht="36" x14ac:dyDescent="0.25">
      <c r="A83" s="65" t="s">
        <v>591</v>
      </c>
      <c r="B83" s="189">
        <v>6</v>
      </c>
      <c r="C83" s="190" t="s">
        <v>540</v>
      </c>
      <c r="D83" s="190" t="s">
        <v>120</v>
      </c>
      <c r="E83" s="190" t="s">
        <v>310</v>
      </c>
      <c r="F83" s="190" t="s">
        <v>146</v>
      </c>
      <c r="G83" s="193" t="s">
        <v>181</v>
      </c>
      <c r="H83" s="192">
        <v>2</v>
      </c>
      <c r="I83" s="189">
        <v>1</v>
      </c>
      <c r="J83" s="189">
        <v>0</v>
      </c>
      <c r="K83" s="189">
        <v>26</v>
      </c>
      <c r="L83" s="189">
        <v>13</v>
      </c>
      <c r="M83" s="189">
        <v>0</v>
      </c>
      <c r="N83" s="189">
        <v>0</v>
      </c>
      <c r="O83" s="189">
        <v>0</v>
      </c>
      <c r="P83" s="189">
        <v>0</v>
      </c>
      <c r="Q83" s="127">
        <v>4</v>
      </c>
      <c r="R83" s="22" t="s">
        <v>66</v>
      </c>
      <c r="S83" s="22" t="s">
        <v>50</v>
      </c>
      <c r="T83" s="22" t="s">
        <v>369</v>
      </c>
      <c r="U83" s="22" t="s">
        <v>297</v>
      </c>
      <c r="V83" s="181"/>
    </row>
    <row r="84" spans="1:22" s="64" customFormat="1" ht="27" customHeight="1" x14ac:dyDescent="0.25">
      <c r="A84" s="65" t="s">
        <v>591</v>
      </c>
      <c r="B84" s="189">
        <v>6</v>
      </c>
      <c r="C84" s="190" t="s">
        <v>541</v>
      </c>
      <c r="D84" s="190" t="s">
        <v>121</v>
      </c>
      <c r="E84" s="190" t="s">
        <v>446</v>
      </c>
      <c r="F84" s="190" t="s">
        <v>150</v>
      </c>
      <c r="G84" s="193" t="s">
        <v>232</v>
      </c>
      <c r="H84" s="192">
        <v>2</v>
      </c>
      <c r="I84" s="189">
        <v>2</v>
      </c>
      <c r="J84" s="189">
        <v>0</v>
      </c>
      <c r="K84" s="189">
        <v>26</v>
      </c>
      <c r="L84" s="189">
        <v>26</v>
      </c>
      <c r="M84" s="189">
        <v>0</v>
      </c>
      <c r="N84" s="189">
        <v>0</v>
      </c>
      <c r="O84" s="189">
        <v>0</v>
      </c>
      <c r="P84" s="189">
        <v>0</v>
      </c>
      <c r="Q84" s="127">
        <v>6</v>
      </c>
      <c r="R84" s="22" t="s">
        <v>475</v>
      </c>
      <c r="S84" s="22" t="s">
        <v>50</v>
      </c>
      <c r="T84" s="22" t="s">
        <v>369</v>
      </c>
      <c r="U84" s="22" t="s">
        <v>297</v>
      </c>
      <c r="V84" s="181"/>
    </row>
    <row r="85" spans="1:22" s="64" customFormat="1" ht="36" x14ac:dyDescent="0.25">
      <c r="A85" s="65" t="s">
        <v>591</v>
      </c>
      <c r="B85" s="189">
        <v>6</v>
      </c>
      <c r="C85" s="190" t="s">
        <v>542</v>
      </c>
      <c r="D85" s="190" t="s">
        <v>119</v>
      </c>
      <c r="E85" s="190" t="s">
        <v>448</v>
      </c>
      <c r="F85" s="190" t="s">
        <v>150</v>
      </c>
      <c r="G85" s="193" t="s">
        <v>232</v>
      </c>
      <c r="H85" s="192">
        <v>2</v>
      </c>
      <c r="I85" s="189">
        <v>1</v>
      </c>
      <c r="J85" s="189">
        <v>1</v>
      </c>
      <c r="K85" s="189">
        <v>26</v>
      </c>
      <c r="L85" s="189">
        <v>13</v>
      </c>
      <c r="M85" s="189">
        <v>13</v>
      </c>
      <c r="N85" s="189">
        <v>0</v>
      </c>
      <c r="O85" s="189">
        <v>0</v>
      </c>
      <c r="P85" s="189">
        <v>0</v>
      </c>
      <c r="Q85" s="127">
        <v>6</v>
      </c>
      <c r="R85" s="22" t="s">
        <v>475</v>
      </c>
      <c r="S85" s="22" t="s">
        <v>50</v>
      </c>
      <c r="T85" s="22" t="s">
        <v>369</v>
      </c>
      <c r="U85" s="22" t="s">
        <v>297</v>
      </c>
      <c r="V85" s="181"/>
    </row>
    <row r="86" spans="1:22" s="64" customFormat="1" ht="36" x14ac:dyDescent="0.25">
      <c r="A86" s="65" t="s">
        <v>591</v>
      </c>
      <c r="B86" s="189">
        <v>7</v>
      </c>
      <c r="C86" s="190" t="s">
        <v>548</v>
      </c>
      <c r="D86" s="190" t="s">
        <v>122</v>
      </c>
      <c r="E86" s="190" t="s">
        <v>458</v>
      </c>
      <c r="F86" s="190" t="s">
        <v>150</v>
      </c>
      <c r="G86" s="193" t="s">
        <v>232</v>
      </c>
      <c r="H86" s="192">
        <v>3</v>
      </c>
      <c r="I86" s="194">
        <v>3</v>
      </c>
      <c r="J86" s="194">
        <v>0</v>
      </c>
      <c r="K86" s="196">
        <v>39</v>
      </c>
      <c r="L86" s="196">
        <v>39</v>
      </c>
      <c r="M86" s="189">
        <v>0</v>
      </c>
      <c r="N86" s="192">
        <v>0</v>
      </c>
      <c r="O86" s="194">
        <v>0</v>
      </c>
      <c r="P86" s="194">
        <v>0</v>
      </c>
      <c r="Q86" s="139">
        <v>7</v>
      </c>
      <c r="R86" s="22" t="s">
        <v>66</v>
      </c>
      <c r="S86" s="22" t="s">
        <v>50</v>
      </c>
      <c r="T86" s="22" t="s">
        <v>369</v>
      </c>
      <c r="U86" s="22" t="s">
        <v>369</v>
      </c>
      <c r="V86" s="181"/>
    </row>
    <row r="87" spans="1:22" s="64" customFormat="1" ht="24" x14ac:dyDescent="0.25">
      <c r="A87" s="65" t="s">
        <v>591</v>
      </c>
      <c r="B87" s="25">
        <v>7</v>
      </c>
      <c r="C87" s="141" t="s">
        <v>549</v>
      </c>
      <c r="D87" s="141" t="s">
        <v>123</v>
      </c>
      <c r="E87" s="141" t="s">
        <v>460</v>
      </c>
      <c r="F87" s="141" t="s">
        <v>150</v>
      </c>
      <c r="G87" s="142" t="s">
        <v>232</v>
      </c>
      <c r="H87" s="139">
        <v>1</v>
      </c>
      <c r="I87" s="143">
        <v>3</v>
      </c>
      <c r="J87" s="143">
        <v>0</v>
      </c>
      <c r="K87" s="144">
        <v>13</v>
      </c>
      <c r="L87" s="144">
        <v>39</v>
      </c>
      <c r="M87" s="140">
        <v>0</v>
      </c>
      <c r="N87" s="139">
        <v>0</v>
      </c>
      <c r="O87" s="143">
        <v>0</v>
      </c>
      <c r="P87" s="143">
        <v>0</v>
      </c>
      <c r="Q87" s="139">
        <v>7</v>
      </c>
      <c r="R87" s="22" t="s">
        <v>66</v>
      </c>
      <c r="S87" s="22" t="s">
        <v>50</v>
      </c>
      <c r="T87" s="22" t="s">
        <v>369</v>
      </c>
      <c r="U87" s="22" t="s">
        <v>369</v>
      </c>
      <c r="V87" s="181"/>
    </row>
    <row r="88" spans="1:22" s="64" customFormat="1" ht="24" x14ac:dyDescent="0.25">
      <c r="A88" s="65" t="s">
        <v>591</v>
      </c>
      <c r="B88" s="25">
        <v>7</v>
      </c>
      <c r="C88" s="141" t="s">
        <v>557</v>
      </c>
      <c r="D88" s="141" t="s">
        <v>473</v>
      </c>
      <c r="E88" s="141" t="s">
        <v>474</v>
      </c>
      <c r="F88" s="141" t="s">
        <v>124</v>
      </c>
      <c r="G88" s="142" t="s">
        <v>241</v>
      </c>
      <c r="H88" s="139">
        <v>2</v>
      </c>
      <c r="I88" s="143">
        <v>1</v>
      </c>
      <c r="J88" s="143">
        <v>0</v>
      </c>
      <c r="K88" s="144">
        <v>26</v>
      </c>
      <c r="L88" s="144">
        <v>13</v>
      </c>
      <c r="M88" s="140">
        <v>0</v>
      </c>
      <c r="N88" s="139">
        <v>0</v>
      </c>
      <c r="O88" s="143">
        <v>0</v>
      </c>
      <c r="P88" s="143">
        <v>0</v>
      </c>
      <c r="Q88" s="139">
        <v>4</v>
      </c>
      <c r="R88" s="22" t="s">
        <v>475</v>
      </c>
      <c r="S88" s="22" t="s">
        <v>50</v>
      </c>
      <c r="T88" s="22" t="s">
        <v>369</v>
      </c>
      <c r="U88" s="22" t="s">
        <v>369</v>
      </c>
      <c r="V88" s="181"/>
    </row>
    <row r="89" spans="1:22" s="64" customFormat="1" x14ac:dyDescent="0.25">
      <c r="A89" s="249" t="s">
        <v>47</v>
      </c>
      <c r="B89" s="250"/>
      <c r="C89" s="250"/>
      <c r="D89" s="250"/>
      <c r="E89" s="250"/>
      <c r="F89" s="250"/>
      <c r="G89" s="251"/>
      <c r="H89" s="27">
        <f>SUM(H82:H88)</f>
        <v>15</v>
      </c>
      <c r="I89" s="27">
        <f>SUM(I82:I88)</f>
        <v>12</v>
      </c>
      <c r="J89" s="27">
        <f>SUM(J82:J88)</f>
        <v>2</v>
      </c>
      <c r="K89" s="27">
        <f t="shared" ref="K89:Q89" si="9">SUM(K82:K88)</f>
        <v>195</v>
      </c>
      <c r="L89" s="27">
        <f t="shared" si="9"/>
        <v>156</v>
      </c>
      <c r="M89" s="27">
        <f t="shared" si="9"/>
        <v>26</v>
      </c>
      <c r="N89" s="27">
        <f t="shared" si="9"/>
        <v>0</v>
      </c>
      <c r="O89" s="27">
        <f t="shared" si="9"/>
        <v>0</v>
      </c>
      <c r="P89" s="27">
        <f t="shared" si="9"/>
        <v>0</v>
      </c>
      <c r="Q89" s="27">
        <f t="shared" si="9"/>
        <v>40</v>
      </c>
      <c r="R89" s="27"/>
      <c r="S89" s="27"/>
      <c r="T89" s="27"/>
      <c r="U89" s="182"/>
      <c r="V89" s="27"/>
    </row>
    <row r="90" spans="1:22" s="64" customFormat="1" x14ac:dyDescent="0.25">
      <c r="A90" s="252"/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4"/>
    </row>
    <row r="91" spans="1:22" s="64" customFormat="1" x14ac:dyDescent="0.25">
      <c r="A91" s="255" t="s">
        <v>278</v>
      </c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</row>
    <row r="92" spans="1:22" s="64" customFormat="1" x14ac:dyDescent="0.25">
      <c r="A92" s="245" t="s">
        <v>279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</row>
    <row r="93" spans="1:22" s="64" customFormat="1" ht="24" x14ac:dyDescent="0.25">
      <c r="A93" s="65" t="s">
        <v>594</v>
      </c>
      <c r="B93" s="25">
        <v>5</v>
      </c>
      <c r="C93" s="177" t="s">
        <v>530</v>
      </c>
      <c r="D93" s="177" t="s">
        <v>125</v>
      </c>
      <c r="E93" s="177" t="s">
        <v>192</v>
      </c>
      <c r="F93" s="177" t="s">
        <v>427</v>
      </c>
      <c r="G93" s="137" t="s">
        <v>193</v>
      </c>
      <c r="H93" s="127">
        <v>3</v>
      </c>
      <c r="I93" s="128">
        <v>0</v>
      </c>
      <c r="J93" s="128">
        <v>2</v>
      </c>
      <c r="K93" s="130">
        <v>39</v>
      </c>
      <c r="L93" s="130">
        <v>0</v>
      </c>
      <c r="M93" s="130">
        <v>26</v>
      </c>
      <c r="N93" s="130">
        <v>0</v>
      </c>
      <c r="O93" s="130">
        <v>0</v>
      </c>
      <c r="P93" s="130">
        <v>0</v>
      </c>
      <c r="Q93" s="127">
        <v>6</v>
      </c>
      <c r="R93" s="22" t="s">
        <v>475</v>
      </c>
      <c r="S93" s="22" t="s">
        <v>50</v>
      </c>
      <c r="T93" s="22" t="s">
        <v>369</v>
      </c>
      <c r="U93" s="22" t="s">
        <v>323</v>
      </c>
      <c r="V93" s="181"/>
    </row>
    <row r="94" spans="1:22" s="64" customFormat="1" ht="36" x14ac:dyDescent="0.25">
      <c r="A94" s="65" t="s">
        <v>594</v>
      </c>
      <c r="B94" s="25">
        <v>6</v>
      </c>
      <c r="C94" s="177" t="s">
        <v>539</v>
      </c>
      <c r="D94" s="177" t="s">
        <v>126</v>
      </c>
      <c r="E94" s="177" t="s">
        <v>443</v>
      </c>
      <c r="F94" s="177" t="s">
        <v>408</v>
      </c>
      <c r="G94" s="137" t="s">
        <v>182</v>
      </c>
      <c r="H94" s="127">
        <v>3</v>
      </c>
      <c r="I94" s="130">
        <v>0</v>
      </c>
      <c r="J94" s="130">
        <v>2</v>
      </c>
      <c r="K94" s="130">
        <v>39</v>
      </c>
      <c r="L94" s="130">
        <v>0</v>
      </c>
      <c r="M94" s="130">
        <v>26</v>
      </c>
      <c r="N94" s="130">
        <v>0</v>
      </c>
      <c r="O94" s="130">
        <v>0</v>
      </c>
      <c r="P94" s="130">
        <v>0</v>
      </c>
      <c r="Q94" s="127">
        <v>8</v>
      </c>
      <c r="R94" s="22" t="s">
        <v>475</v>
      </c>
      <c r="S94" s="22" t="s">
        <v>50</v>
      </c>
      <c r="T94" s="22" t="s">
        <v>369</v>
      </c>
      <c r="U94" s="22" t="s">
        <v>298</v>
      </c>
      <c r="V94" s="181"/>
    </row>
    <row r="95" spans="1:22" s="64" customFormat="1" ht="24" x14ac:dyDescent="0.25">
      <c r="A95" s="65" t="s">
        <v>594</v>
      </c>
      <c r="B95" s="25">
        <v>6</v>
      </c>
      <c r="C95" s="177" t="s">
        <v>544</v>
      </c>
      <c r="D95" s="177" t="s">
        <v>127</v>
      </c>
      <c r="E95" s="177" t="s">
        <v>305</v>
      </c>
      <c r="F95" s="177" t="s">
        <v>154</v>
      </c>
      <c r="G95" s="137" t="s">
        <v>224</v>
      </c>
      <c r="H95" s="127">
        <v>1</v>
      </c>
      <c r="I95" s="130">
        <v>1</v>
      </c>
      <c r="J95" s="130">
        <v>0</v>
      </c>
      <c r="K95" s="130">
        <v>13</v>
      </c>
      <c r="L95" s="130">
        <v>13</v>
      </c>
      <c r="M95" s="130">
        <v>0</v>
      </c>
      <c r="N95" s="130">
        <v>0</v>
      </c>
      <c r="O95" s="130">
        <v>0</v>
      </c>
      <c r="P95" s="130">
        <v>0</v>
      </c>
      <c r="Q95" s="127">
        <v>3</v>
      </c>
      <c r="R95" s="22" t="s">
        <v>66</v>
      </c>
      <c r="S95" s="22" t="s">
        <v>50</v>
      </c>
      <c r="T95" s="22" t="s">
        <v>369</v>
      </c>
      <c r="U95" s="22" t="s">
        <v>369</v>
      </c>
      <c r="V95" s="181"/>
    </row>
    <row r="96" spans="1:22" s="64" customFormat="1" ht="24" x14ac:dyDescent="0.25">
      <c r="A96" s="65" t="s">
        <v>594</v>
      </c>
      <c r="B96" s="189">
        <v>6</v>
      </c>
      <c r="C96" s="190" t="s">
        <v>545</v>
      </c>
      <c r="D96" s="190" t="s">
        <v>108</v>
      </c>
      <c r="E96" s="190" t="s">
        <v>453</v>
      </c>
      <c r="F96" s="190" t="s">
        <v>144</v>
      </c>
      <c r="G96" s="193" t="s">
        <v>202</v>
      </c>
      <c r="H96" s="192">
        <v>2</v>
      </c>
      <c r="I96" s="189">
        <v>0</v>
      </c>
      <c r="J96" s="189">
        <v>2</v>
      </c>
      <c r="K96" s="189">
        <v>26</v>
      </c>
      <c r="L96" s="189">
        <v>0</v>
      </c>
      <c r="M96" s="189">
        <v>26</v>
      </c>
      <c r="N96" s="189">
        <v>0</v>
      </c>
      <c r="O96" s="189">
        <v>0</v>
      </c>
      <c r="P96" s="189">
        <v>0</v>
      </c>
      <c r="Q96" s="192">
        <v>6</v>
      </c>
      <c r="R96" s="190" t="s">
        <v>66</v>
      </c>
      <c r="S96" s="22" t="s">
        <v>50</v>
      </c>
      <c r="T96" s="22" t="s">
        <v>369</v>
      </c>
      <c r="U96" s="22" t="s">
        <v>369</v>
      </c>
      <c r="V96" s="181"/>
    </row>
    <row r="97" spans="1:22" s="64" customFormat="1" ht="24" x14ac:dyDescent="0.25">
      <c r="A97" s="65" t="s">
        <v>594</v>
      </c>
      <c r="B97" s="189">
        <v>7</v>
      </c>
      <c r="C97" s="190" t="s">
        <v>550</v>
      </c>
      <c r="D97" s="190" t="s">
        <v>128</v>
      </c>
      <c r="E97" s="190" t="s">
        <v>200</v>
      </c>
      <c r="F97" s="190" t="s">
        <v>129</v>
      </c>
      <c r="G97" s="193" t="s">
        <v>201</v>
      </c>
      <c r="H97" s="192">
        <v>2</v>
      </c>
      <c r="I97" s="194">
        <v>0</v>
      </c>
      <c r="J97" s="194">
        <v>2</v>
      </c>
      <c r="K97" s="196">
        <v>26</v>
      </c>
      <c r="L97" s="196">
        <v>0</v>
      </c>
      <c r="M97" s="189">
        <v>26</v>
      </c>
      <c r="N97" s="192">
        <v>0</v>
      </c>
      <c r="O97" s="194">
        <v>0</v>
      </c>
      <c r="P97" s="194">
        <v>0</v>
      </c>
      <c r="Q97" s="192">
        <v>6</v>
      </c>
      <c r="R97" s="190" t="s">
        <v>66</v>
      </c>
      <c r="S97" s="22" t="s">
        <v>50</v>
      </c>
      <c r="T97" s="22" t="s">
        <v>369</v>
      </c>
      <c r="U97" s="22" t="s">
        <v>300</v>
      </c>
      <c r="V97" s="181"/>
    </row>
    <row r="98" spans="1:22" s="64" customFormat="1" ht="24" x14ac:dyDescent="0.25">
      <c r="A98" s="65" t="s">
        <v>594</v>
      </c>
      <c r="B98" s="189">
        <v>7</v>
      </c>
      <c r="C98" s="190" t="s">
        <v>554</v>
      </c>
      <c r="D98" s="190" t="s">
        <v>469</v>
      </c>
      <c r="E98" s="190" t="s">
        <v>199</v>
      </c>
      <c r="F98" s="190" t="s">
        <v>140</v>
      </c>
      <c r="G98" s="193" t="s">
        <v>178</v>
      </c>
      <c r="H98" s="192">
        <v>2</v>
      </c>
      <c r="I98" s="194">
        <v>1</v>
      </c>
      <c r="J98" s="194">
        <v>0</v>
      </c>
      <c r="K98" s="196">
        <v>26</v>
      </c>
      <c r="L98" s="196">
        <v>13</v>
      </c>
      <c r="M98" s="189">
        <v>0</v>
      </c>
      <c r="N98" s="192">
        <v>0</v>
      </c>
      <c r="O98" s="194">
        <v>0</v>
      </c>
      <c r="P98" s="194">
        <v>0</v>
      </c>
      <c r="Q98" s="192">
        <v>5</v>
      </c>
      <c r="R98" s="190" t="s">
        <v>66</v>
      </c>
      <c r="S98" s="22" t="s">
        <v>50</v>
      </c>
      <c r="T98" s="22" t="s">
        <v>369</v>
      </c>
      <c r="U98" s="22" t="s">
        <v>300</v>
      </c>
      <c r="V98" s="181"/>
    </row>
    <row r="99" spans="1:22" s="64" customFormat="1" ht="24" x14ac:dyDescent="0.25">
      <c r="A99" s="65" t="s">
        <v>594</v>
      </c>
      <c r="B99" s="189">
        <v>7</v>
      </c>
      <c r="C99" s="190" t="s">
        <v>556</v>
      </c>
      <c r="D99" s="190" t="s">
        <v>197</v>
      </c>
      <c r="E99" s="190" t="s">
        <v>198</v>
      </c>
      <c r="F99" s="190" t="s">
        <v>408</v>
      </c>
      <c r="G99" s="193" t="s">
        <v>182</v>
      </c>
      <c r="H99" s="192">
        <v>2</v>
      </c>
      <c r="I99" s="194">
        <v>0</v>
      </c>
      <c r="J99" s="194">
        <v>1</v>
      </c>
      <c r="K99" s="194">
        <v>26</v>
      </c>
      <c r="L99" s="196">
        <v>0</v>
      </c>
      <c r="M99" s="196">
        <v>13</v>
      </c>
      <c r="N99" s="189">
        <v>0</v>
      </c>
      <c r="O99" s="194">
        <v>0</v>
      </c>
      <c r="P99" s="194">
        <v>0</v>
      </c>
      <c r="Q99" s="192">
        <v>6</v>
      </c>
      <c r="R99" s="190" t="s">
        <v>66</v>
      </c>
      <c r="S99" s="22" t="s">
        <v>50</v>
      </c>
      <c r="T99" s="22" t="s">
        <v>369</v>
      </c>
      <c r="U99" s="22" t="s">
        <v>299</v>
      </c>
      <c r="V99" s="181"/>
    </row>
    <row r="100" spans="1:22" s="64" customFormat="1" x14ac:dyDescent="0.25">
      <c r="A100" s="249" t="s">
        <v>47</v>
      </c>
      <c r="B100" s="250"/>
      <c r="C100" s="250"/>
      <c r="D100" s="250"/>
      <c r="E100" s="250"/>
      <c r="F100" s="250"/>
      <c r="G100" s="251"/>
      <c r="H100" s="27">
        <f>SUM(H93:H99)</f>
        <v>15</v>
      </c>
      <c r="I100" s="27">
        <f>SUM(I93:I99)</f>
        <v>2</v>
      </c>
      <c r="J100" s="27">
        <f>SUM(J93:J99)</f>
        <v>9</v>
      </c>
      <c r="K100" s="27">
        <f t="shared" ref="K100:Q100" si="10">SUM(K93:K99)</f>
        <v>195</v>
      </c>
      <c r="L100" s="27">
        <f t="shared" si="10"/>
        <v>26</v>
      </c>
      <c r="M100" s="27">
        <f t="shared" si="10"/>
        <v>117</v>
      </c>
      <c r="N100" s="27">
        <f t="shared" si="10"/>
        <v>0</v>
      </c>
      <c r="O100" s="27">
        <f t="shared" si="10"/>
        <v>0</v>
      </c>
      <c r="P100" s="27">
        <f t="shared" si="10"/>
        <v>0</v>
      </c>
      <c r="Q100" s="27">
        <f t="shared" si="10"/>
        <v>40</v>
      </c>
      <c r="R100" s="27"/>
      <c r="S100" s="27"/>
      <c r="T100" s="27"/>
      <c r="U100" s="182"/>
      <c r="V100" s="27"/>
    </row>
    <row r="101" spans="1:22" s="64" customFormat="1" x14ac:dyDescent="0.25">
      <c r="A101" s="252"/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4"/>
    </row>
    <row r="102" spans="1:22" s="64" customFormat="1" x14ac:dyDescent="0.25">
      <c r="A102" s="256" t="s">
        <v>321</v>
      </c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8"/>
    </row>
    <row r="103" spans="1:22" s="64" customFormat="1" x14ac:dyDescent="0.25">
      <c r="A103" s="259" t="s">
        <v>280</v>
      </c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1"/>
    </row>
    <row r="104" spans="1:22" s="64" customFormat="1" ht="24" x14ac:dyDescent="0.25">
      <c r="A104" s="65" t="s">
        <v>597</v>
      </c>
      <c r="B104" s="189">
        <v>5</v>
      </c>
      <c r="C104" s="190" t="s">
        <v>531</v>
      </c>
      <c r="D104" s="190" t="s">
        <v>131</v>
      </c>
      <c r="E104" s="190" t="s">
        <v>429</v>
      </c>
      <c r="F104" s="190" t="s">
        <v>152</v>
      </c>
      <c r="G104" s="193" t="s">
        <v>235</v>
      </c>
      <c r="H104" s="192">
        <v>2</v>
      </c>
      <c r="I104" s="194">
        <v>0</v>
      </c>
      <c r="J104" s="194">
        <v>1</v>
      </c>
      <c r="K104" s="189">
        <v>26</v>
      </c>
      <c r="L104" s="189">
        <v>0</v>
      </c>
      <c r="M104" s="189">
        <v>13</v>
      </c>
      <c r="N104" s="189">
        <v>0</v>
      </c>
      <c r="O104" s="130">
        <v>0</v>
      </c>
      <c r="P104" s="130">
        <v>0</v>
      </c>
      <c r="Q104" s="127">
        <v>6</v>
      </c>
      <c r="R104" s="22" t="s">
        <v>475</v>
      </c>
      <c r="S104" s="22" t="s">
        <v>50</v>
      </c>
      <c r="T104" s="22" t="s">
        <v>369</v>
      </c>
      <c r="U104" s="22" t="s">
        <v>369</v>
      </c>
      <c r="V104" s="181"/>
    </row>
    <row r="105" spans="1:22" s="64" customFormat="1" ht="24" x14ac:dyDescent="0.25">
      <c r="A105" s="65" t="s">
        <v>597</v>
      </c>
      <c r="B105" s="189">
        <v>6</v>
      </c>
      <c r="C105" s="190" t="s">
        <v>537</v>
      </c>
      <c r="D105" s="190" t="s">
        <v>132</v>
      </c>
      <c r="E105" s="190" t="s">
        <v>306</v>
      </c>
      <c r="F105" s="190" t="s">
        <v>440</v>
      </c>
      <c r="G105" s="193" t="s">
        <v>242</v>
      </c>
      <c r="H105" s="192">
        <v>1</v>
      </c>
      <c r="I105" s="189">
        <v>0</v>
      </c>
      <c r="J105" s="189">
        <v>3</v>
      </c>
      <c r="K105" s="189">
        <v>13</v>
      </c>
      <c r="L105" s="189">
        <v>0</v>
      </c>
      <c r="M105" s="189">
        <v>39</v>
      </c>
      <c r="N105" s="189">
        <v>0</v>
      </c>
      <c r="O105" s="130">
        <v>0</v>
      </c>
      <c r="P105" s="130">
        <v>0</v>
      </c>
      <c r="Q105" s="127">
        <v>6</v>
      </c>
      <c r="R105" s="22" t="s">
        <v>66</v>
      </c>
      <c r="S105" s="22" t="s">
        <v>50</v>
      </c>
      <c r="T105" s="22" t="s">
        <v>369</v>
      </c>
      <c r="U105" s="22" t="s">
        <v>369</v>
      </c>
      <c r="V105" s="181"/>
    </row>
    <row r="106" spans="1:22" s="64" customFormat="1" ht="36" x14ac:dyDescent="0.25">
      <c r="A106" s="65" t="s">
        <v>597</v>
      </c>
      <c r="B106" s="189">
        <v>6</v>
      </c>
      <c r="C106" s="190" t="s">
        <v>538</v>
      </c>
      <c r="D106" s="190" t="s">
        <v>133</v>
      </c>
      <c r="E106" s="190" t="s">
        <v>176</v>
      </c>
      <c r="F106" s="190" t="s">
        <v>171</v>
      </c>
      <c r="G106" s="193" t="s">
        <v>237</v>
      </c>
      <c r="H106" s="192">
        <v>3</v>
      </c>
      <c r="I106" s="189">
        <v>0</v>
      </c>
      <c r="J106" s="189">
        <v>2</v>
      </c>
      <c r="K106" s="189">
        <v>39</v>
      </c>
      <c r="L106" s="189">
        <v>0</v>
      </c>
      <c r="M106" s="189">
        <v>26</v>
      </c>
      <c r="N106" s="189">
        <v>0</v>
      </c>
      <c r="O106" s="130">
        <v>0</v>
      </c>
      <c r="P106" s="130">
        <v>0</v>
      </c>
      <c r="Q106" s="127">
        <v>5</v>
      </c>
      <c r="R106" s="22" t="s">
        <v>475</v>
      </c>
      <c r="S106" s="22" t="s">
        <v>50</v>
      </c>
      <c r="T106" s="22" t="s">
        <v>369</v>
      </c>
      <c r="U106" s="22" t="s">
        <v>369</v>
      </c>
      <c r="V106" s="181"/>
    </row>
    <row r="107" spans="1:22" s="64" customFormat="1" ht="24" x14ac:dyDescent="0.25">
      <c r="A107" s="65" t="s">
        <v>597</v>
      </c>
      <c r="B107" s="189">
        <v>6</v>
      </c>
      <c r="C107" s="190" t="s">
        <v>545</v>
      </c>
      <c r="D107" s="190" t="s">
        <v>108</v>
      </c>
      <c r="E107" s="190" t="s">
        <v>453</v>
      </c>
      <c r="F107" s="190" t="s">
        <v>144</v>
      </c>
      <c r="G107" s="193" t="s">
        <v>202</v>
      </c>
      <c r="H107" s="192">
        <v>2</v>
      </c>
      <c r="I107" s="189">
        <v>0</v>
      </c>
      <c r="J107" s="189">
        <v>2</v>
      </c>
      <c r="K107" s="189">
        <v>26</v>
      </c>
      <c r="L107" s="189">
        <v>0</v>
      </c>
      <c r="M107" s="189">
        <v>26</v>
      </c>
      <c r="N107" s="189">
        <v>0</v>
      </c>
      <c r="O107" s="130">
        <v>0</v>
      </c>
      <c r="P107" s="130">
        <v>0</v>
      </c>
      <c r="Q107" s="127">
        <v>6</v>
      </c>
      <c r="R107" s="22" t="s">
        <v>66</v>
      </c>
      <c r="S107" s="22" t="s">
        <v>50</v>
      </c>
      <c r="T107" s="22" t="s">
        <v>369</v>
      </c>
      <c r="U107" s="22" t="s">
        <v>369</v>
      </c>
      <c r="V107" s="181"/>
    </row>
    <row r="108" spans="1:22" s="64" customFormat="1" ht="24" x14ac:dyDescent="0.25">
      <c r="A108" s="65" t="s">
        <v>597</v>
      </c>
      <c r="B108" s="189">
        <v>7</v>
      </c>
      <c r="C108" s="190" t="s">
        <v>547</v>
      </c>
      <c r="D108" s="190" t="s">
        <v>223</v>
      </c>
      <c r="E108" s="190" t="s">
        <v>359</v>
      </c>
      <c r="F108" s="190" t="s">
        <v>171</v>
      </c>
      <c r="G108" s="193" t="s">
        <v>237</v>
      </c>
      <c r="H108" s="192">
        <v>0</v>
      </c>
      <c r="I108" s="194">
        <v>2</v>
      </c>
      <c r="J108" s="194">
        <v>3</v>
      </c>
      <c r="K108" s="196">
        <v>0</v>
      </c>
      <c r="L108" s="196">
        <v>26</v>
      </c>
      <c r="M108" s="189">
        <v>39</v>
      </c>
      <c r="N108" s="192">
        <v>0</v>
      </c>
      <c r="O108" s="143">
        <v>0</v>
      </c>
      <c r="P108" s="143">
        <v>0</v>
      </c>
      <c r="Q108" s="139">
        <v>6</v>
      </c>
      <c r="R108" s="22" t="s">
        <v>66</v>
      </c>
      <c r="S108" s="22" t="s">
        <v>50</v>
      </c>
      <c r="T108" s="22" t="s">
        <v>369</v>
      </c>
      <c r="U108" s="22" t="s">
        <v>296</v>
      </c>
      <c r="V108" s="181"/>
    </row>
    <row r="109" spans="1:22" s="64" customFormat="1" ht="24" x14ac:dyDescent="0.25">
      <c r="A109" s="65" t="s">
        <v>597</v>
      </c>
      <c r="B109" s="189">
        <v>7</v>
      </c>
      <c r="C109" s="190" t="s">
        <v>552</v>
      </c>
      <c r="D109" s="190" t="s">
        <v>134</v>
      </c>
      <c r="E109" s="190" t="s">
        <v>308</v>
      </c>
      <c r="F109" s="190" t="s">
        <v>151</v>
      </c>
      <c r="G109" s="193" t="s">
        <v>234</v>
      </c>
      <c r="H109" s="192">
        <v>3</v>
      </c>
      <c r="I109" s="194">
        <v>0</v>
      </c>
      <c r="J109" s="194">
        <v>2</v>
      </c>
      <c r="K109" s="196">
        <v>39</v>
      </c>
      <c r="L109" s="196">
        <v>0</v>
      </c>
      <c r="M109" s="189">
        <v>26</v>
      </c>
      <c r="N109" s="192">
        <v>0</v>
      </c>
      <c r="O109" s="143">
        <v>0</v>
      </c>
      <c r="P109" s="143">
        <v>0</v>
      </c>
      <c r="Q109" s="139">
        <v>5</v>
      </c>
      <c r="R109" s="22" t="s">
        <v>475</v>
      </c>
      <c r="S109" s="22" t="s">
        <v>50</v>
      </c>
      <c r="T109" s="22" t="s">
        <v>369</v>
      </c>
      <c r="U109" s="22" t="s">
        <v>296</v>
      </c>
      <c r="V109" s="181"/>
    </row>
    <row r="110" spans="1:22" s="64" customFormat="1" ht="24" x14ac:dyDescent="0.25">
      <c r="A110" s="65" t="s">
        <v>597</v>
      </c>
      <c r="B110" s="189">
        <v>7</v>
      </c>
      <c r="C110" s="190" t="s">
        <v>555</v>
      </c>
      <c r="D110" s="190" t="s">
        <v>173</v>
      </c>
      <c r="E110" s="190" t="s">
        <v>307</v>
      </c>
      <c r="F110" s="190" t="s">
        <v>172</v>
      </c>
      <c r="G110" s="193" t="s">
        <v>243</v>
      </c>
      <c r="H110" s="192">
        <v>3</v>
      </c>
      <c r="I110" s="194">
        <v>2</v>
      </c>
      <c r="J110" s="194">
        <v>0</v>
      </c>
      <c r="K110" s="196">
        <v>39</v>
      </c>
      <c r="L110" s="196">
        <v>26</v>
      </c>
      <c r="M110" s="189">
        <v>0</v>
      </c>
      <c r="N110" s="192">
        <v>0</v>
      </c>
      <c r="O110" s="143">
        <v>0</v>
      </c>
      <c r="P110" s="143">
        <v>0</v>
      </c>
      <c r="Q110" s="23">
        <v>6</v>
      </c>
      <c r="R110" s="22" t="s">
        <v>475</v>
      </c>
      <c r="S110" s="22" t="s">
        <v>50</v>
      </c>
      <c r="T110" s="22" t="s">
        <v>369</v>
      </c>
      <c r="U110" s="22" t="s">
        <v>296</v>
      </c>
      <c r="V110" s="181"/>
    </row>
    <row r="111" spans="1:22" s="64" customFormat="1" x14ac:dyDescent="0.25">
      <c r="A111" s="249" t="s">
        <v>47</v>
      </c>
      <c r="B111" s="250"/>
      <c r="C111" s="250"/>
      <c r="D111" s="250"/>
      <c r="E111" s="250"/>
      <c r="F111" s="250"/>
      <c r="G111" s="251"/>
      <c r="H111" s="27">
        <f>SUM(H104:H110)</f>
        <v>14</v>
      </c>
      <c r="I111" s="27">
        <f>SUM(I104:I110)</f>
        <v>4</v>
      </c>
      <c r="J111" s="27">
        <f>SUM(J104:J110)</f>
        <v>13</v>
      </c>
      <c r="K111" s="27">
        <f t="shared" ref="K111:Q111" si="11">SUM(K104:K110)</f>
        <v>182</v>
      </c>
      <c r="L111" s="27">
        <f t="shared" si="11"/>
        <v>52</v>
      </c>
      <c r="M111" s="27">
        <f t="shared" si="11"/>
        <v>169</v>
      </c>
      <c r="N111" s="27">
        <f t="shared" si="11"/>
        <v>0</v>
      </c>
      <c r="O111" s="27">
        <f t="shared" si="11"/>
        <v>0</v>
      </c>
      <c r="P111" s="27">
        <f t="shared" si="11"/>
        <v>0</v>
      </c>
      <c r="Q111" s="27">
        <f t="shared" si="11"/>
        <v>40</v>
      </c>
      <c r="R111" s="27"/>
      <c r="S111" s="27"/>
      <c r="T111" s="27"/>
      <c r="U111" s="182"/>
      <c r="V111" s="27"/>
    </row>
    <row r="112" spans="1:22" s="9" customFormat="1" x14ac:dyDescent="0.25">
      <c r="B112" s="31"/>
      <c r="G112" s="16"/>
      <c r="L112" s="4"/>
      <c r="M112" s="4"/>
      <c r="N112" s="4"/>
      <c r="O112" s="4"/>
      <c r="P112" s="4"/>
      <c r="Q112" s="10"/>
      <c r="R112" s="11"/>
      <c r="S112" s="11"/>
      <c r="T112" s="11"/>
      <c r="U112" s="16"/>
      <c r="V112" s="11"/>
    </row>
    <row r="113" spans="1:22" s="8" customFormat="1" x14ac:dyDescent="0.2">
      <c r="A113" s="188" t="s">
        <v>317</v>
      </c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</row>
    <row r="114" spans="1:22" s="8" customFormat="1" x14ac:dyDescent="0.2">
      <c r="A114" s="188" t="s">
        <v>320</v>
      </c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</row>
    <row r="115" spans="1:22" s="8" customFormat="1" x14ac:dyDescent="0.2">
      <c r="A115" s="188" t="s">
        <v>319</v>
      </c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</row>
    <row r="116" spans="1:22" s="8" customFormat="1" x14ac:dyDescent="0.2">
      <c r="A116" s="188" t="s">
        <v>318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</row>
    <row r="117" spans="1:22" x14ac:dyDescent="0.2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</row>
    <row r="118" spans="1:22" x14ac:dyDescent="0.2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</row>
    <row r="119" spans="1:22" x14ac:dyDescent="0.2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</row>
    <row r="120" spans="1:22" x14ac:dyDescent="0.2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</row>
    <row r="123" spans="1:22" x14ac:dyDescent="0.2">
      <c r="B123" s="188"/>
    </row>
  </sheetData>
  <sheetProtection algorithmName="SHA-512" hashValue="sU4jvd+FG+HKRvQt8A8/zzwuquM5iXlvemu5j5MuuHloRETsI3LDUUuiTFnfUIMZo7AdAvFUS8kYWtAx8cpuLg==" saltValue="kbN1CIBuevsLbwKRzmVAvw==" spinCount="100000" sheet="1" objects="1" scenarios="1" selectLockedCells="1" selectUnlockedCells="1"/>
  <mergeCells count="27">
    <mergeCell ref="A100:G100"/>
    <mergeCell ref="A101:V101"/>
    <mergeCell ref="A102:V102"/>
    <mergeCell ref="A103:V103"/>
    <mergeCell ref="A111:G111"/>
    <mergeCell ref="A92:V92"/>
    <mergeCell ref="A64:G64"/>
    <mergeCell ref="A68:V68"/>
    <mergeCell ref="A69:V69"/>
    <mergeCell ref="A70:V70"/>
    <mergeCell ref="A78:G78"/>
    <mergeCell ref="A79:V79"/>
    <mergeCell ref="A80:V80"/>
    <mergeCell ref="A81:V81"/>
    <mergeCell ref="A89:G89"/>
    <mergeCell ref="A90:V90"/>
    <mergeCell ref="A91:V91"/>
    <mergeCell ref="A63:G63"/>
    <mergeCell ref="H5:P5"/>
    <mergeCell ref="H6:J6"/>
    <mergeCell ref="K6:P6"/>
    <mergeCell ref="A17:G17"/>
    <mergeCell ref="A27:G27"/>
    <mergeCell ref="A35:G35"/>
    <mergeCell ref="A42:G42"/>
    <mergeCell ref="A49:G49"/>
    <mergeCell ref="A58:G58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60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B130"/>
  <sheetViews>
    <sheetView tabSelected="1" view="pageBreakPreview" zoomScaleNormal="100" zoomScaleSheetLayoutView="100" workbookViewId="0">
      <pane ySplit="7" topLeftCell="A8" activePane="bottomLeft" state="frozen"/>
      <selection pane="bottomLeft" activeCell="F9" sqref="F9"/>
    </sheetView>
  </sheetViews>
  <sheetFormatPr defaultColWidth="9.140625" defaultRowHeight="12" x14ac:dyDescent="0.2"/>
  <cols>
    <col min="1" max="1" width="18.28515625" style="46" customWidth="1"/>
    <col min="2" max="2" width="5.7109375" style="33" customWidth="1"/>
    <col min="3" max="3" width="12" style="33" customWidth="1"/>
    <col min="4" max="4" width="23.140625" style="34" customWidth="1"/>
    <col min="5" max="5" width="20.28515625" style="34" customWidth="1"/>
    <col min="6" max="6" width="15.140625" style="35" customWidth="1"/>
    <col min="7" max="7" width="9" style="35" hidden="1" customWidth="1"/>
    <col min="8" max="10" width="6.28515625" style="36" customWidth="1"/>
    <col min="11" max="11" width="5.85546875" style="36" customWidth="1"/>
    <col min="12" max="12" width="6.28515625" style="36" customWidth="1"/>
    <col min="13" max="13" width="6.85546875" style="36" customWidth="1"/>
    <col min="14" max="14" width="6.42578125" style="37" customWidth="1"/>
    <col min="15" max="15" width="5" style="38" customWidth="1"/>
    <col min="16" max="16" width="5.42578125" style="38" customWidth="1"/>
    <col min="17" max="17" width="8.28515625" style="38" customWidth="1"/>
    <col min="18" max="18" width="15.140625" style="35" customWidth="1"/>
    <col min="19" max="19" width="10.85546875" style="39" customWidth="1"/>
    <col min="20" max="132" width="9.140625" style="54"/>
    <col min="133" max="16384" width="9.140625" style="5"/>
  </cols>
  <sheetData>
    <row r="1" spans="1:132" x14ac:dyDescent="0.2">
      <c r="A1" s="1" t="s">
        <v>56</v>
      </c>
      <c r="B1" s="2"/>
      <c r="C1" s="3"/>
      <c r="H1" s="12" t="s">
        <v>57</v>
      </c>
      <c r="L1" s="12"/>
      <c r="N1" s="198" t="s">
        <v>239</v>
      </c>
      <c r="O1" s="171"/>
    </row>
    <row r="2" spans="1:132" x14ac:dyDescent="0.2">
      <c r="A2" s="1" t="s">
        <v>93</v>
      </c>
      <c r="B2" s="2"/>
      <c r="C2" s="3"/>
      <c r="D2" s="40"/>
      <c r="E2" s="40"/>
      <c r="G2" s="41"/>
      <c r="H2" s="55" t="s">
        <v>91</v>
      </c>
      <c r="L2" s="55"/>
      <c r="N2" s="13" t="s">
        <v>174</v>
      </c>
      <c r="P2" s="35"/>
      <c r="Q2" s="35"/>
      <c r="R2" s="39"/>
      <c r="S2" s="5"/>
    </row>
    <row r="3" spans="1:132" ht="12" customHeight="1" x14ac:dyDescent="0.2">
      <c r="A3" s="6" t="s">
        <v>4</v>
      </c>
      <c r="B3" s="6"/>
      <c r="C3" s="7" t="s">
        <v>110</v>
      </c>
      <c r="D3" s="40"/>
      <c r="E3" s="40"/>
      <c r="G3" s="41"/>
      <c r="H3" s="14" t="s">
        <v>53</v>
      </c>
      <c r="L3" s="15"/>
      <c r="N3" s="9" t="s">
        <v>96</v>
      </c>
      <c r="P3" s="35"/>
      <c r="Q3" s="35"/>
      <c r="R3" s="39"/>
      <c r="S3" s="5"/>
    </row>
    <row r="4" spans="1:132" x14ac:dyDescent="0.2">
      <c r="A4" s="12" t="s">
        <v>5</v>
      </c>
      <c r="B4" s="12"/>
      <c r="C4" s="13" t="s">
        <v>95</v>
      </c>
      <c r="D4" s="40"/>
      <c r="E4" s="40"/>
      <c r="G4" s="41"/>
      <c r="H4" s="41"/>
      <c r="L4" s="55"/>
      <c r="M4" s="183"/>
      <c r="N4" s="42"/>
      <c r="O4" s="42"/>
      <c r="P4" s="35"/>
      <c r="Q4" s="35"/>
      <c r="R4" s="39"/>
      <c r="S4" s="5"/>
    </row>
    <row r="5" spans="1:132" x14ac:dyDescent="0.2">
      <c r="A5" s="43"/>
      <c r="B5" s="72"/>
      <c r="C5" s="72"/>
      <c r="D5" s="43"/>
      <c r="E5" s="43"/>
      <c r="F5" s="43"/>
      <c r="G5" s="44"/>
      <c r="H5" s="266" t="s">
        <v>45</v>
      </c>
      <c r="I5" s="266"/>
      <c r="J5" s="266"/>
      <c r="K5" s="266"/>
      <c r="L5" s="266"/>
      <c r="M5" s="266"/>
      <c r="N5" s="72"/>
      <c r="O5" s="45"/>
      <c r="P5" s="45"/>
      <c r="Q5" s="45"/>
      <c r="S5" s="45"/>
    </row>
    <row r="6" spans="1:132" x14ac:dyDescent="0.2">
      <c r="B6" s="41"/>
      <c r="C6" s="41"/>
      <c r="D6" s="40"/>
      <c r="E6" s="40"/>
      <c r="F6" s="40"/>
      <c r="H6" s="265" t="s">
        <v>6</v>
      </c>
      <c r="I6" s="265"/>
      <c r="J6" s="265"/>
      <c r="K6" s="265"/>
      <c r="L6" s="265"/>
      <c r="M6" s="265"/>
      <c r="N6" s="72"/>
      <c r="O6" s="42"/>
      <c r="P6" s="42"/>
      <c r="Q6" s="42"/>
    </row>
    <row r="7" spans="1:132" s="21" customFormat="1" ht="36" x14ac:dyDescent="0.25">
      <c r="A7" s="56" t="s">
        <v>7</v>
      </c>
      <c r="B7" s="57" t="s">
        <v>54</v>
      </c>
      <c r="C7" s="57" t="s">
        <v>2</v>
      </c>
      <c r="D7" s="20" t="s">
        <v>8</v>
      </c>
      <c r="E7" s="18" t="s">
        <v>63</v>
      </c>
      <c r="F7" s="20" t="s">
        <v>3</v>
      </c>
      <c r="G7" s="19" t="s">
        <v>9</v>
      </c>
      <c r="H7" s="57" t="s">
        <v>10</v>
      </c>
      <c r="I7" s="57" t="s">
        <v>0</v>
      </c>
      <c r="J7" s="57" t="s">
        <v>1</v>
      </c>
      <c r="K7" s="17" t="s">
        <v>81</v>
      </c>
      <c r="L7" s="17" t="s">
        <v>24</v>
      </c>
      <c r="M7" s="17" t="s">
        <v>82</v>
      </c>
      <c r="N7" s="57" t="s">
        <v>11</v>
      </c>
      <c r="O7" s="19" t="s">
        <v>12</v>
      </c>
      <c r="P7" s="19" t="s">
        <v>13</v>
      </c>
      <c r="Q7" s="19" t="s">
        <v>62</v>
      </c>
      <c r="R7" s="20" t="s">
        <v>14</v>
      </c>
      <c r="S7" s="19" t="s">
        <v>15</v>
      </c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</row>
    <row r="8" spans="1:132" s="9" customFormat="1" x14ac:dyDescent="0.25">
      <c r="A8" s="65" t="s">
        <v>627</v>
      </c>
      <c r="B8" s="25">
        <v>1</v>
      </c>
      <c r="C8" s="173" t="s">
        <v>371</v>
      </c>
      <c r="D8" s="173" t="s">
        <v>563</v>
      </c>
      <c r="E8" s="173" t="s">
        <v>572</v>
      </c>
      <c r="F8" s="173" t="s">
        <v>581</v>
      </c>
      <c r="G8" s="173" t="s">
        <v>253</v>
      </c>
      <c r="H8" s="23">
        <v>0</v>
      </c>
      <c r="I8" s="23">
        <v>8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 t="s">
        <v>601</v>
      </c>
      <c r="P8" s="23" t="s">
        <v>19</v>
      </c>
      <c r="Q8" s="23" t="s">
        <v>136</v>
      </c>
      <c r="R8" s="23" t="s">
        <v>369</v>
      </c>
      <c r="S8" s="23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</row>
    <row r="9" spans="1:132" s="9" customFormat="1" x14ac:dyDescent="0.25">
      <c r="A9" s="65" t="s">
        <v>627</v>
      </c>
      <c r="B9" s="25">
        <v>1</v>
      </c>
      <c r="C9" s="173" t="s">
        <v>372</v>
      </c>
      <c r="D9" s="173" t="s">
        <v>226</v>
      </c>
      <c r="E9" s="173" t="s">
        <v>373</v>
      </c>
      <c r="F9" s="173" t="s">
        <v>137</v>
      </c>
      <c r="G9" s="173" t="s">
        <v>251</v>
      </c>
      <c r="H9" s="23">
        <v>12</v>
      </c>
      <c r="I9" s="23">
        <v>0</v>
      </c>
      <c r="J9" s="23">
        <v>8</v>
      </c>
      <c r="K9" s="23">
        <v>0</v>
      </c>
      <c r="L9" s="23">
        <v>0</v>
      </c>
      <c r="M9" s="23">
        <v>0</v>
      </c>
      <c r="N9" s="23">
        <v>6</v>
      </c>
      <c r="O9" s="23" t="s">
        <v>18</v>
      </c>
      <c r="P9" s="23" t="s">
        <v>19</v>
      </c>
      <c r="Q9" s="23" t="s">
        <v>136</v>
      </c>
      <c r="R9" s="23" t="s">
        <v>369</v>
      </c>
      <c r="S9" s="23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</row>
    <row r="10" spans="1:132" s="9" customFormat="1" x14ac:dyDescent="0.25">
      <c r="A10" s="65" t="s">
        <v>627</v>
      </c>
      <c r="B10" s="25">
        <v>1</v>
      </c>
      <c r="C10" s="173" t="s">
        <v>374</v>
      </c>
      <c r="D10" s="173" t="s">
        <v>375</v>
      </c>
      <c r="E10" s="173" t="s">
        <v>376</v>
      </c>
      <c r="F10" s="173" t="s">
        <v>175</v>
      </c>
      <c r="G10" s="173" t="s">
        <v>274</v>
      </c>
      <c r="H10" s="23">
        <v>8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3</v>
      </c>
      <c r="O10" s="23" t="s">
        <v>18</v>
      </c>
      <c r="P10" s="23" t="s">
        <v>19</v>
      </c>
      <c r="Q10" s="23" t="s">
        <v>136</v>
      </c>
      <c r="R10" s="23" t="s">
        <v>369</v>
      </c>
      <c r="S10" s="23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</row>
    <row r="11" spans="1:132" s="9" customFormat="1" x14ac:dyDescent="0.25">
      <c r="A11" s="65" t="s">
        <v>627</v>
      </c>
      <c r="B11" s="25">
        <v>1</v>
      </c>
      <c r="C11" s="173" t="s">
        <v>377</v>
      </c>
      <c r="D11" s="173" t="s">
        <v>159</v>
      </c>
      <c r="E11" s="173" t="s">
        <v>325</v>
      </c>
      <c r="F11" s="173" t="s">
        <v>138</v>
      </c>
      <c r="G11" s="173" t="s">
        <v>214</v>
      </c>
      <c r="H11" s="23">
        <v>8</v>
      </c>
      <c r="I11" s="23">
        <v>0</v>
      </c>
      <c r="J11" s="23">
        <v>12</v>
      </c>
      <c r="K11" s="23">
        <v>0</v>
      </c>
      <c r="L11" s="23">
        <v>0</v>
      </c>
      <c r="M11" s="23">
        <v>0</v>
      </c>
      <c r="N11" s="23">
        <v>6</v>
      </c>
      <c r="O11" s="23" t="s">
        <v>602</v>
      </c>
      <c r="P11" s="23" t="s">
        <v>19</v>
      </c>
      <c r="Q11" s="23" t="s">
        <v>136</v>
      </c>
      <c r="R11" s="23" t="s">
        <v>369</v>
      </c>
      <c r="S11" s="23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</row>
    <row r="12" spans="1:132" s="9" customFormat="1" ht="24" x14ac:dyDescent="0.25">
      <c r="A12" s="65" t="s">
        <v>627</v>
      </c>
      <c r="B12" s="25">
        <v>1</v>
      </c>
      <c r="C12" s="173" t="s">
        <v>566</v>
      </c>
      <c r="D12" s="173" t="s">
        <v>564</v>
      </c>
      <c r="E12" s="173" t="s">
        <v>585</v>
      </c>
      <c r="F12" s="173" t="s">
        <v>98</v>
      </c>
      <c r="G12" s="173" t="s">
        <v>252</v>
      </c>
      <c r="H12" s="23">
        <v>0</v>
      </c>
      <c r="I12" s="23">
        <v>8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 t="s">
        <v>601</v>
      </c>
      <c r="P12" s="23" t="s">
        <v>19</v>
      </c>
      <c r="Q12" s="23" t="s">
        <v>136</v>
      </c>
      <c r="R12" s="23" t="s">
        <v>369</v>
      </c>
      <c r="S12" s="23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</row>
    <row r="13" spans="1:132" s="9" customFormat="1" ht="24" x14ac:dyDescent="0.25">
      <c r="A13" s="65" t="s">
        <v>627</v>
      </c>
      <c r="B13" s="25">
        <v>1</v>
      </c>
      <c r="C13" s="173" t="s">
        <v>378</v>
      </c>
      <c r="D13" s="173" t="s">
        <v>367</v>
      </c>
      <c r="E13" s="173" t="s">
        <v>326</v>
      </c>
      <c r="F13" s="173" t="s">
        <v>139</v>
      </c>
      <c r="G13" s="173" t="s">
        <v>273</v>
      </c>
      <c r="H13" s="23">
        <v>16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4</v>
      </c>
      <c r="O13" s="23" t="s">
        <v>602</v>
      </c>
      <c r="P13" s="23" t="s">
        <v>19</v>
      </c>
      <c r="Q13" s="23" t="s">
        <v>136</v>
      </c>
      <c r="R13" s="23" t="s">
        <v>369</v>
      </c>
      <c r="S13" s="23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</row>
    <row r="14" spans="1:132" s="9" customFormat="1" ht="24" x14ac:dyDescent="0.25">
      <c r="A14" s="65" t="s">
        <v>627</v>
      </c>
      <c r="B14" s="25">
        <v>1</v>
      </c>
      <c r="C14" s="173" t="s">
        <v>379</v>
      </c>
      <c r="D14" s="173" t="s">
        <v>97</v>
      </c>
      <c r="E14" s="173" t="s">
        <v>177</v>
      </c>
      <c r="F14" s="173" t="s">
        <v>140</v>
      </c>
      <c r="G14" s="173" t="s">
        <v>178</v>
      </c>
      <c r="H14" s="23">
        <v>8</v>
      </c>
      <c r="I14" s="23">
        <v>0</v>
      </c>
      <c r="J14" s="23">
        <v>4</v>
      </c>
      <c r="K14" s="23">
        <v>0</v>
      </c>
      <c r="L14" s="23">
        <v>0</v>
      </c>
      <c r="M14" s="23">
        <v>0</v>
      </c>
      <c r="N14" s="23">
        <v>5</v>
      </c>
      <c r="O14" s="23" t="s">
        <v>18</v>
      </c>
      <c r="P14" s="23" t="s">
        <v>19</v>
      </c>
      <c r="Q14" s="23" t="s">
        <v>136</v>
      </c>
      <c r="R14" s="23" t="s">
        <v>369</v>
      </c>
      <c r="S14" s="23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</row>
    <row r="15" spans="1:132" s="9" customFormat="1" ht="24" x14ac:dyDescent="0.25">
      <c r="A15" s="65" t="s">
        <v>627</v>
      </c>
      <c r="B15" s="25">
        <v>1</v>
      </c>
      <c r="C15" s="173" t="s">
        <v>380</v>
      </c>
      <c r="D15" s="173" t="s">
        <v>368</v>
      </c>
      <c r="E15" s="173" t="s">
        <v>324</v>
      </c>
      <c r="F15" s="173" t="s">
        <v>225</v>
      </c>
      <c r="G15" s="173" t="s">
        <v>250</v>
      </c>
      <c r="H15" s="23">
        <v>12</v>
      </c>
      <c r="I15" s="23">
        <v>8</v>
      </c>
      <c r="J15" s="23">
        <v>0</v>
      </c>
      <c r="K15" s="23">
        <v>0</v>
      </c>
      <c r="L15" s="23">
        <v>0</v>
      </c>
      <c r="M15" s="23">
        <v>0</v>
      </c>
      <c r="N15" s="23">
        <v>6</v>
      </c>
      <c r="O15" s="23" t="s">
        <v>18</v>
      </c>
      <c r="P15" s="23" t="s">
        <v>19</v>
      </c>
      <c r="Q15" s="23" t="s">
        <v>136</v>
      </c>
      <c r="R15" s="23" t="s">
        <v>369</v>
      </c>
      <c r="S15" s="23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</row>
    <row r="16" spans="1:132" s="9" customFormat="1" x14ac:dyDescent="0.25">
      <c r="A16" s="256" t="s">
        <v>20</v>
      </c>
      <c r="B16" s="257"/>
      <c r="C16" s="257"/>
      <c r="D16" s="257"/>
      <c r="E16" s="257"/>
      <c r="F16" s="257"/>
      <c r="G16" s="258"/>
      <c r="H16" s="27">
        <f>SUM(H8:H15)</f>
        <v>64</v>
      </c>
      <c r="I16" s="27">
        <f t="shared" ref="I16:N16" si="0">SUM(I8:I15)</f>
        <v>24</v>
      </c>
      <c r="J16" s="27">
        <f t="shared" si="0"/>
        <v>24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30</v>
      </c>
      <c r="O16" s="27"/>
      <c r="P16" s="30"/>
      <c r="Q16" s="30"/>
      <c r="R16" s="53"/>
      <c r="S16" s="30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</row>
    <row r="17" spans="1:132" s="9" customFormat="1" ht="36" x14ac:dyDescent="0.25">
      <c r="A17" s="65" t="s">
        <v>627</v>
      </c>
      <c r="B17" s="25">
        <v>2</v>
      </c>
      <c r="C17" s="180" t="s">
        <v>381</v>
      </c>
      <c r="D17" s="180" t="s">
        <v>168</v>
      </c>
      <c r="E17" s="180" t="s">
        <v>382</v>
      </c>
      <c r="F17" s="180" t="s">
        <v>145</v>
      </c>
      <c r="G17" s="180" t="s">
        <v>220</v>
      </c>
      <c r="H17" s="181">
        <v>0</v>
      </c>
      <c r="I17" s="181">
        <v>0</v>
      </c>
      <c r="J17" s="181">
        <v>70</v>
      </c>
      <c r="K17" s="181">
        <v>10</v>
      </c>
      <c r="L17" s="181">
        <v>1</v>
      </c>
      <c r="M17" s="181">
        <v>0</v>
      </c>
      <c r="N17" s="181">
        <v>0</v>
      </c>
      <c r="O17" s="181" t="s">
        <v>601</v>
      </c>
      <c r="P17" s="181" t="s">
        <v>19</v>
      </c>
      <c r="Q17" s="181" t="s">
        <v>169</v>
      </c>
      <c r="R17" s="173" t="s">
        <v>369</v>
      </c>
      <c r="S17" s="23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</row>
    <row r="18" spans="1:132" s="9" customFormat="1" ht="24" x14ac:dyDescent="0.25">
      <c r="A18" s="65" t="s">
        <v>627</v>
      </c>
      <c r="B18" s="25">
        <v>2</v>
      </c>
      <c r="C18" s="180" t="s">
        <v>383</v>
      </c>
      <c r="D18" s="180" t="s">
        <v>105</v>
      </c>
      <c r="E18" s="180" t="s">
        <v>384</v>
      </c>
      <c r="F18" s="180" t="s">
        <v>143</v>
      </c>
      <c r="G18" s="180" t="s">
        <v>255</v>
      </c>
      <c r="H18" s="181">
        <v>8</v>
      </c>
      <c r="I18" s="181">
        <v>0</v>
      </c>
      <c r="J18" s="181">
        <v>12</v>
      </c>
      <c r="K18" s="181">
        <v>0</v>
      </c>
      <c r="L18" s="181">
        <v>0</v>
      </c>
      <c r="M18" s="181">
        <v>0</v>
      </c>
      <c r="N18" s="181">
        <v>6</v>
      </c>
      <c r="O18" s="181" t="s">
        <v>18</v>
      </c>
      <c r="P18" s="181" t="s">
        <v>19</v>
      </c>
      <c r="Q18" s="181"/>
      <c r="R18" s="173" t="s">
        <v>161</v>
      </c>
      <c r="S18" s="23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</row>
    <row r="19" spans="1:132" s="9" customFormat="1" x14ac:dyDescent="0.25">
      <c r="A19" s="65" t="s">
        <v>627</v>
      </c>
      <c r="B19" s="25">
        <v>2</v>
      </c>
      <c r="C19" s="180" t="s">
        <v>385</v>
      </c>
      <c r="D19" s="180" t="s">
        <v>386</v>
      </c>
      <c r="E19" s="180" t="s">
        <v>215</v>
      </c>
      <c r="F19" s="180" t="s">
        <v>138</v>
      </c>
      <c r="G19" s="180" t="s">
        <v>214</v>
      </c>
      <c r="H19" s="181">
        <v>4</v>
      </c>
      <c r="I19" s="181">
        <v>0</v>
      </c>
      <c r="J19" s="181">
        <v>8</v>
      </c>
      <c r="K19" s="181">
        <v>0</v>
      </c>
      <c r="L19" s="181">
        <v>0</v>
      </c>
      <c r="M19" s="181">
        <v>0</v>
      </c>
      <c r="N19" s="181">
        <v>4</v>
      </c>
      <c r="O19" s="181" t="s">
        <v>602</v>
      </c>
      <c r="P19" s="181" t="s">
        <v>19</v>
      </c>
      <c r="Q19" s="181" t="s">
        <v>136</v>
      </c>
      <c r="R19" s="173" t="s">
        <v>216</v>
      </c>
      <c r="S19" s="23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</row>
    <row r="20" spans="1:132" s="9" customFormat="1" ht="48" x14ac:dyDescent="0.25">
      <c r="A20" s="65" t="s">
        <v>627</v>
      </c>
      <c r="B20" s="25">
        <v>2</v>
      </c>
      <c r="C20" s="180" t="s">
        <v>387</v>
      </c>
      <c r="D20" s="180" t="s">
        <v>167</v>
      </c>
      <c r="E20" s="180" t="s">
        <v>388</v>
      </c>
      <c r="F20" s="180" t="s">
        <v>142</v>
      </c>
      <c r="G20" s="180" t="s">
        <v>254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 t="s">
        <v>603</v>
      </c>
      <c r="P20" s="181" t="s">
        <v>19</v>
      </c>
      <c r="Q20" s="181" t="s">
        <v>136</v>
      </c>
      <c r="R20" s="173" t="s">
        <v>330</v>
      </c>
      <c r="S20" s="23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</row>
    <row r="21" spans="1:132" s="9" customFormat="1" ht="24" x14ac:dyDescent="0.25">
      <c r="A21" s="65" t="s">
        <v>627</v>
      </c>
      <c r="B21" s="25">
        <v>2</v>
      </c>
      <c r="C21" s="180" t="s">
        <v>389</v>
      </c>
      <c r="D21" s="180" t="s">
        <v>165</v>
      </c>
      <c r="E21" s="180" t="s">
        <v>332</v>
      </c>
      <c r="F21" s="180" t="s">
        <v>144</v>
      </c>
      <c r="G21" s="180" t="s">
        <v>202</v>
      </c>
      <c r="H21" s="181">
        <v>12</v>
      </c>
      <c r="I21" s="181">
        <v>8</v>
      </c>
      <c r="J21" s="181">
        <v>0</v>
      </c>
      <c r="K21" s="181">
        <v>0</v>
      </c>
      <c r="L21" s="181">
        <v>0</v>
      </c>
      <c r="M21" s="181">
        <v>0</v>
      </c>
      <c r="N21" s="181">
        <v>6</v>
      </c>
      <c r="O21" s="181" t="s">
        <v>18</v>
      </c>
      <c r="P21" s="181" t="s">
        <v>19</v>
      </c>
      <c r="Q21" s="181" t="s">
        <v>136</v>
      </c>
      <c r="R21" s="173" t="s">
        <v>283</v>
      </c>
      <c r="S21" s="23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</row>
    <row r="22" spans="1:132" s="9" customFormat="1" ht="24" x14ac:dyDescent="0.25">
      <c r="A22" s="65" t="s">
        <v>627</v>
      </c>
      <c r="B22" s="25">
        <v>2</v>
      </c>
      <c r="C22" s="173" t="s">
        <v>390</v>
      </c>
      <c r="D22" s="173" t="s">
        <v>391</v>
      </c>
      <c r="E22" s="173" t="s">
        <v>333</v>
      </c>
      <c r="F22" s="173" t="s">
        <v>148</v>
      </c>
      <c r="G22" s="173" t="s">
        <v>207</v>
      </c>
      <c r="H22" s="23">
        <v>12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4</v>
      </c>
      <c r="O22" s="23" t="s">
        <v>602</v>
      </c>
      <c r="P22" s="23" t="s">
        <v>19</v>
      </c>
      <c r="Q22" s="23" t="s">
        <v>136</v>
      </c>
      <c r="R22" s="173" t="s">
        <v>369</v>
      </c>
      <c r="S22" s="23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</row>
    <row r="23" spans="1:132" s="9" customFormat="1" ht="48" x14ac:dyDescent="0.25">
      <c r="A23" s="65" t="s">
        <v>627</v>
      </c>
      <c r="B23" s="25">
        <v>2</v>
      </c>
      <c r="C23" s="173" t="s">
        <v>392</v>
      </c>
      <c r="D23" s="173" t="s">
        <v>366</v>
      </c>
      <c r="E23" s="173" t="s">
        <v>331</v>
      </c>
      <c r="F23" s="173" t="s">
        <v>142</v>
      </c>
      <c r="G23" s="173" t="s">
        <v>254</v>
      </c>
      <c r="H23" s="23">
        <v>12</v>
      </c>
      <c r="I23" s="23">
        <v>8</v>
      </c>
      <c r="J23" s="23">
        <v>0</v>
      </c>
      <c r="K23" s="23">
        <v>0</v>
      </c>
      <c r="L23" s="23">
        <v>0</v>
      </c>
      <c r="M23" s="23">
        <v>0</v>
      </c>
      <c r="N23" s="23">
        <v>6</v>
      </c>
      <c r="O23" s="23" t="s">
        <v>18</v>
      </c>
      <c r="P23" s="23" t="s">
        <v>19</v>
      </c>
      <c r="Q23" s="23"/>
      <c r="R23" s="173" t="s">
        <v>365</v>
      </c>
      <c r="S23" s="23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</row>
    <row r="24" spans="1:132" s="9" customFormat="1" ht="24" x14ac:dyDescent="0.25">
      <c r="A24" s="65" t="s">
        <v>627</v>
      </c>
      <c r="B24" s="25">
        <v>2</v>
      </c>
      <c r="C24" s="173" t="s">
        <v>567</v>
      </c>
      <c r="D24" s="173" t="s">
        <v>574</v>
      </c>
      <c r="E24" s="173" t="s">
        <v>584</v>
      </c>
      <c r="F24" s="173" t="s">
        <v>369</v>
      </c>
      <c r="G24" s="173" t="s">
        <v>369</v>
      </c>
      <c r="H24" s="23">
        <v>8</v>
      </c>
      <c r="I24" s="23">
        <v>4</v>
      </c>
      <c r="J24" s="23">
        <v>0</v>
      </c>
      <c r="K24" s="23">
        <v>0</v>
      </c>
      <c r="L24" s="23">
        <v>0</v>
      </c>
      <c r="M24" s="23">
        <v>0</v>
      </c>
      <c r="N24" s="23">
        <v>4</v>
      </c>
      <c r="O24" s="23" t="s">
        <v>369</v>
      </c>
      <c r="P24" s="23" t="s">
        <v>21</v>
      </c>
      <c r="Q24" s="23" t="s">
        <v>136</v>
      </c>
      <c r="R24" s="23" t="s">
        <v>369</v>
      </c>
      <c r="S24" s="23" t="s">
        <v>369</v>
      </c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</row>
    <row r="25" spans="1:132" s="9" customFormat="1" x14ac:dyDescent="0.25">
      <c r="A25" s="256" t="s">
        <v>20</v>
      </c>
      <c r="B25" s="257"/>
      <c r="C25" s="257"/>
      <c r="D25" s="257"/>
      <c r="E25" s="257"/>
      <c r="F25" s="257"/>
      <c r="G25" s="258"/>
      <c r="H25" s="27">
        <f>SUM(H17:H24)</f>
        <v>56</v>
      </c>
      <c r="I25" s="27">
        <f t="shared" ref="I25:N25" si="1">SUM(I17:I24)</f>
        <v>20</v>
      </c>
      <c r="J25" s="27">
        <f t="shared" si="1"/>
        <v>90</v>
      </c>
      <c r="K25" s="27">
        <f t="shared" si="1"/>
        <v>10</v>
      </c>
      <c r="L25" s="27">
        <f t="shared" si="1"/>
        <v>1</v>
      </c>
      <c r="M25" s="27">
        <f t="shared" si="1"/>
        <v>0</v>
      </c>
      <c r="N25" s="27">
        <f t="shared" si="1"/>
        <v>30</v>
      </c>
      <c r="O25" s="27"/>
      <c r="P25" s="30"/>
      <c r="Q25" s="30"/>
      <c r="R25" s="53"/>
      <c r="S25" s="30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</row>
    <row r="26" spans="1:132" s="9" customFormat="1" x14ac:dyDescent="0.25">
      <c r="A26" s="65" t="s">
        <v>627</v>
      </c>
      <c r="B26" s="25">
        <v>3</v>
      </c>
      <c r="C26" s="173" t="s">
        <v>393</v>
      </c>
      <c r="D26" s="173" t="s">
        <v>99</v>
      </c>
      <c r="E26" s="173" t="s">
        <v>394</v>
      </c>
      <c r="F26" s="173" t="s">
        <v>145</v>
      </c>
      <c r="G26" s="173" t="s">
        <v>220</v>
      </c>
      <c r="H26" s="23">
        <v>12</v>
      </c>
      <c r="I26" s="23">
        <v>0</v>
      </c>
      <c r="J26" s="23">
        <v>8</v>
      </c>
      <c r="K26" s="23">
        <v>0</v>
      </c>
      <c r="L26" s="23">
        <v>0</v>
      </c>
      <c r="M26" s="23">
        <v>0</v>
      </c>
      <c r="N26" s="23">
        <v>6</v>
      </c>
      <c r="O26" s="23" t="s">
        <v>18</v>
      </c>
      <c r="P26" s="23" t="s">
        <v>19</v>
      </c>
      <c r="Q26" s="23" t="s">
        <v>136</v>
      </c>
      <c r="R26" s="23" t="s">
        <v>369</v>
      </c>
      <c r="S26" s="23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</row>
    <row r="27" spans="1:132" s="9" customFormat="1" ht="24" x14ac:dyDescent="0.25">
      <c r="A27" s="65" t="s">
        <v>627</v>
      </c>
      <c r="B27" s="25">
        <v>3</v>
      </c>
      <c r="C27" s="173" t="s">
        <v>395</v>
      </c>
      <c r="D27" s="173" t="s">
        <v>101</v>
      </c>
      <c r="E27" s="173" t="s">
        <v>396</v>
      </c>
      <c r="F27" s="173" t="s">
        <v>397</v>
      </c>
      <c r="G27" s="173" t="s">
        <v>230</v>
      </c>
      <c r="H27" s="23">
        <v>8</v>
      </c>
      <c r="I27" s="23">
        <v>0</v>
      </c>
      <c r="J27" s="23">
        <v>4</v>
      </c>
      <c r="K27" s="23">
        <v>0</v>
      </c>
      <c r="L27" s="23">
        <v>0</v>
      </c>
      <c r="M27" s="23">
        <v>0</v>
      </c>
      <c r="N27" s="23">
        <v>4</v>
      </c>
      <c r="O27" s="23" t="s">
        <v>18</v>
      </c>
      <c r="P27" s="23" t="s">
        <v>19</v>
      </c>
      <c r="Q27" s="23" t="s">
        <v>136</v>
      </c>
      <c r="R27" s="23" t="s">
        <v>369</v>
      </c>
      <c r="S27" s="23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</row>
    <row r="28" spans="1:132" s="9" customFormat="1" ht="24" x14ac:dyDescent="0.25">
      <c r="A28" s="65" t="s">
        <v>627</v>
      </c>
      <c r="B28" s="25">
        <v>3</v>
      </c>
      <c r="C28" s="173" t="s">
        <v>398</v>
      </c>
      <c r="D28" s="173" t="s">
        <v>100</v>
      </c>
      <c r="E28" s="173" t="s">
        <v>229</v>
      </c>
      <c r="F28" s="173" t="s">
        <v>148</v>
      </c>
      <c r="G28" s="173" t="s">
        <v>207</v>
      </c>
      <c r="H28" s="23">
        <v>4</v>
      </c>
      <c r="I28" s="23">
        <v>4</v>
      </c>
      <c r="J28" s="23">
        <v>4</v>
      </c>
      <c r="K28" s="23">
        <v>0</v>
      </c>
      <c r="L28" s="23">
        <v>0</v>
      </c>
      <c r="M28" s="23">
        <v>0</v>
      </c>
      <c r="N28" s="23">
        <v>4</v>
      </c>
      <c r="O28" s="23" t="s">
        <v>602</v>
      </c>
      <c r="P28" s="23" t="s">
        <v>19</v>
      </c>
      <c r="Q28" s="23" t="s">
        <v>136</v>
      </c>
      <c r="R28" s="23" t="s">
        <v>369</v>
      </c>
      <c r="S28" s="23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</row>
    <row r="29" spans="1:132" s="9" customFormat="1" ht="24" x14ac:dyDescent="0.25">
      <c r="A29" s="65" t="s">
        <v>627</v>
      </c>
      <c r="B29" s="25">
        <v>3</v>
      </c>
      <c r="C29" s="74" t="s">
        <v>570</v>
      </c>
      <c r="D29" s="173" t="s">
        <v>180</v>
      </c>
      <c r="E29" s="173" t="s">
        <v>179</v>
      </c>
      <c r="F29" s="173" t="s">
        <v>146</v>
      </c>
      <c r="G29" s="173" t="s">
        <v>181</v>
      </c>
      <c r="H29" s="23">
        <v>12</v>
      </c>
      <c r="I29" s="23">
        <v>8</v>
      </c>
      <c r="J29" s="23">
        <v>0</v>
      </c>
      <c r="K29" s="23">
        <v>0</v>
      </c>
      <c r="L29" s="23">
        <v>0</v>
      </c>
      <c r="M29" s="23">
        <v>0</v>
      </c>
      <c r="N29" s="23">
        <v>6</v>
      </c>
      <c r="O29" s="23" t="s">
        <v>18</v>
      </c>
      <c r="P29" s="23" t="s">
        <v>19</v>
      </c>
      <c r="Q29" s="23" t="s">
        <v>136</v>
      </c>
      <c r="R29" s="173" t="s">
        <v>346</v>
      </c>
      <c r="S29" s="23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</row>
    <row r="30" spans="1:132" s="9" customFormat="1" x14ac:dyDescent="0.25">
      <c r="A30" s="65" t="s">
        <v>627</v>
      </c>
      <c r="B30" s="25">
        <v>3</v>
      </c>
      <c r="C30" s="173" t="s">
        <v>399</v>
      </c>
      <c r="D30" s="173" t="s">
        <v>160</v>
      </c>
      <c r="E30" s="173" t="s">
        <v>339</v>
      </c>
      <c r="F30" s="173" t="s">
        <v>147</v>
      </c>
      <c r="G30" s="173" t="s">
        <v>203</v>
      </c>
      <c r="H30" s="23">
        <v>12</v>
      </c>
      <c r="I30" s="23">
        <v>8</v>
      </c>
      <c r="J30" s="23">
        <v>0</v>
      </c>
      <c r="K30" s="23">
        <v>0</v>
      </c>
      <c r="L30" s="23">
        <v>0</v>
      </c>
      <c r="M30" s="23">
        <v>0</v>
      </c>
      <c r="N30" s="23">
        <v>6</v>
      </c>
      <c r="O30" s="23" t="s">
        <v>18</v>
      </c>
      <c r="P30" s="23" t="s">
        <v>19</v>
      </c>
      <c r="Q30" s="23" t="s">
        <v>136</v>
      </c>
      <c r="R30" s="173" t="s">
        <v>204</v>
      </c>
      <c r="S30" s="23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</row>
    <row r="31" spans="1:132" s="9" customFormat="1" ht="36" x14ac:dyDescent="0.25">
      <c r="A31" s="65" t="s">
        <v>627</v>
      </c>
      <c r="B31" s="25">
        <v>3</v>
      </c>
      <c r="C31" s="180" t="s">
        <v>400</v>
      </c>
      <c r="D31" s="180" t="s">
        <v>170</v>
      </c>
      <c r="E31" s="180" t="s">
        <v>401</v>
      </c>
      <c r="F31" s="180" t="s">
        <v>147</v>
      </c>
      <c r="G31" s="180" t="s">
        <v>203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 t="s">
        <v>603</v>
      </c>
      <c r="P31" s="181" t="s">
        <v>19</v>
      </c>
      <c r="Q31" s="181" t="s">
        <v>136</v>
      </c>
      <c r="R31" s="180" t="s">
        <v>561</v>
      </c>
      <c r="S31" s="23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</row>
    <row r="32" spans="1:132" s="9" customFormat="1" x14ac:dyDescent="0.25">
      <c r="A32" s="65" t="s">
        <v>627</v>
      </c>
      <c r="B32" s="25">
        <v>3</v>
      </c>
      <c r="C32" s="173" t="s">
        <v>402</v>
      </c>
      <c r="D32" s="173" t="s">
        <v>403</v>
      </c>
      <c r="E32" s="173" t="s">
        <v>247</v>
      </c>
      <c r="F32" s="173" t="s">
        <v>139</v>
      </c>
      <c r="G32" s="173" t="s">
        <v>273</v>
      </c>
      <c r="H32" s="23">
        <v>12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4</v>
      </c>
      <c r="O32" s="23" t="s">
        <v>602</v>
      </c>
      <c r="P32" s="23" t="s">
        <v>19</v>
      </c>
      <c r="Q32" s="23" t="s">
        <v>136</v>
      </c>
      <c r="R32" s="23" t="s">
        <v>369</v>
      </c>
      <c r="S32" s="23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</row>
    <row r="33" spans="1:132" s="9" customFormat="1" ht="24" x14ac:dyDescent="0.25">
      <c r="A33" s="65" t="s">
        <v>627</v>
      </c>
      <c r="B33" s="25">
        <v>3</v>
      </c>
      <c r="C33" s="173" t="s">
        <v>404</v>
      </c>
      <c r="D33" s="173" t="s">
        <v>263</v>
      </c>
      <c r="E33" s="173" t="s">
        <v>340</v>
      </c>
      <c r="F33" s="173" t="s">
        <v>269</v>
      </c>
      <c r="G33" s="173" t="s">
        <v>264</v>
      </c>
      <c r="H33" s="23">
        <v>0</v>
      </c>
      <c r="I33" s="23">
        <v>8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 t="s">
        <v>602</v>
      </c>
      <c r="P33" s="23" t="s">
        <v>329</v>
      </c>
      <c r="Q33" s="23" t="s">
        <v>169</v>
      </c>
      <c r="R33" s="23"/>
      <c r="S33" s="23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</row>
    <row r="34" spans="1:132" s="9" customFormat="1" ht="24" x14ac:dyDescent="0.25">
      <c r="A34" s="65" t="s">
        <v>627</v>
      </c>
      <c r="B34" s="25">
        <v>3</v>
      </c>
      <c r="C34" s="180" t="s">
        <v>405</v>
      </c>
      <c r="D34" s="180" t="s">
        <v>268</v>
      </c>
      <c r="E34" s="180" t="s">
        <v>341</v>
      </c>
      <c r="F34" s="180" t="s">
        <v>258</v>
      </c>
      <c r="G34" s="180" t="s">
        <v>259</v>
      </c>
      <c r="H34" s="181">
        <v>0</v>
      </c>
      <c r="I34" s="181">
        <v>8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 t="s">
        <v>602</v>
      </c>
      <c r="P34" s="181" t="s">
        <v>329</v>
      </c>
      <c r="Q34" s="181" t="s">
        <v>169</v>
      </c>
      <c r="R34" s="23"/>
      <c r="S34" s="23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</row>
    <row r="35" spans="1:132" s="9" customFormat="1" ht="24" x14ac:dyDescent="0.25">
      <c r="A35" s="65" t="s">
        <v>627</v>
      </c>
      <c r="B35" s="25">
        <v>3</v>
      </c>
      <c r="C35" s="173" t="s">
        <v>406</v>
      </c>
      <c r="D35" s="173" t="s">
        <v>265</v>
      </c>
      <c r="E35" s="173" t="s">
        <v>342</v>
      </c>
      <c r="F35" s="173" t="s">
        <v>266</v>
      </c>
      <c r="G35" s="173" t="s">
        <v>267</v>
      </c>
      <c r="H35" s="23">
        <v>0</v>
      </c>
      <c r="I35" s="23">
        <v>8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 t="s">
        <v>602</v>
      </c>
      <c r="P35" s="23" t="s">
        <v>329</v>
      </c>
      <c r="Q35" s="23" t="s">
        <v>169</v>
      </c>
      <c r="R35" s="23"/>
      <c r="S35" s="23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</row>
    <row r="36" spans="1:132" s="67" customFormat="1" x14ac:dyDescent="0.25">
      <c r="A36" s="256" t="s">
        <v>20</v>
      </c>
      <c r="B36" s="257"/>
      <c r="C36" s="257"/>
      <c r="D36" s="257"/>
      <c r="E36" s="257"/>
      <c r="F36" s="257"/>
      <c r="G36" s="258"/>
      <c r="H36" s="27">
        <f>SUM(H26:H35)-H34-H35</f>
        <v>60</v>
      </c>
      <c r="I36" s="27">
        <f t="shared" ref="I36:N36" si="2">SUM(I26:I35)-I34-I35</f>
        <v>28</v>
      </c>
      <c r="J36" s="27">
        <f t="shared" si="2"/>
        <v>16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30</v>
      </c>
      <c r="O36" s="27"/>
      <c r="P36" s="28"/>
      <c r="Q36" s="28"/>
      <c r="R36" s="73"/>
      <c r="S36" s="28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</row>
    <row r="37" spans="1:132" s="9" customFormat="1" ht="24" x14ac:dyDescent="0.25">
      <c r="A37" s="65" t="s">
        <v>627</v>
      </c>
      <c r="B37" s="25">
        <v>4</v>
      </c>
      <c r="C37" s="173" t="s">
        <v>407</v>
      </c>
      <c r="D37" s="173" t="s">
        <v>183</v>
      </c>
      <c r="E37" s="173" t="s">
        <v>184</v>
      </c>
      <c r="F37" s="173" t="s">
        <v>408</v>
      </c>
      <c r="G37" s="173" t="s">
        <v>182</v>
      </c>
      <c r="H37" s="23">
        <v>8</v>
      </c>
      <c r="I37" s="23">
        <v>0</v>
      </c>
      <c r="J37" s="23">
        <v>4</v>
      </c>
      <c r="K37" s="23">
        <v>0</v>
      </c>
      <c r="L37" s="23">
        <v>0</v>
      </c>
      <c r="M37" s="23">
        <v>0</v>
      </c>
      <c r="N37" s="23">
        <v>4</v>
      </c>
      <c r="O37" s="23" t="s">
        <v>18</v>
      </c>
      <c r="P37" s="23" t="s">
        <v>19</v>
      </c>
      <c r="Q37" s="23" t="s">
        <v>136</v>
      </c>
      <c r="R37" s="173" t="s">
        <v>346</v>
      </c>
      <c r="S37" s="23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</row>
    <row r="38" spans="1:132" s="9" customFormat="1" ht="24" x14ac:dyDescent="0.25">
      <c r="A38" s="65" t="s">
        <v>627</v>
      </c>
      <c r="B38" s="25">
        <v>4</v>
      </c>
      <c r="C38" s="173" t="s">
        <v>409</v>
      </c>
      <c r="D38" s="173" t="s">
        <v>231</v>
      </c>
      <c r="E38" s="173" t="s">
        <v>410</v>
      </c>
      <c r="F38" s="173" t="s">
        <v>150</v>
      </c>
      <c r="G38" s="173" t="s">
        <v>232</v>
      </c>
      <c r="H38" s="23">
        <v>12</v>
      </c>
      <c r="I38" s="23">
        <v>4</v>
      </c>
      <c r="J38" s="23">
        <v>4</v>
      </c>
      <c r="K38" s="23">
        <v>0</v>
      </c>
      <c r="L38" s="23">
        <v>0</v>
      </c>
      <c r="M38" s="23">
        <v>0</v>
      </c>
      <c r="N38" s="23">
        <v>6</v>
      </c>
      <c r="O38" s="23" t="s">
        <v>18</v>
      </c>
      <c r="P38" s="23" t="s">
        <v>19</v>
      </c>
      <c r="Q38" s="23" t="s">
        <v>136</v>
      </c>
      <c r="R38" s="173" t="s">
        <v>191</v>
      </c>
      <c r="S38" s="23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</row>
    <row r="39" spans="1:132" s="9" customFormat="1" x14ac:dyDescent="0.25">
      <c r="A39" s="65" t="s">
        <v>627</v>
      </c>
      <c r="B39" s="25">
        <v>4</v>
      </c>
      <c r="C39" s="173" t="s">
        <v>411</v>
      </c>
      <c r="D39" s="173" t="s">
        <v>166</v>
      </c>
      <c r="E39" s="173" t="s">
        <v>361</v>
      </c>
      <c r="F39" s="173" t="s">
        <v>149</v>
      </c>
      <c r="G39" s="173" t="s">
        <v>205</v>
      </c>
      <c r="H39" s="23">
        <v>8</v>
      </c>
      <c r="I39" s="23">
        <v>8</v>
      </c>
      <c r="J39" s="23">
        <v>4</v>
      </c>
      <c r="K39" s="23">
        <v>0</v>
      </c>
      <c r="L39" s="23">
        <v>0</v>
      </c>
      <c r="M39" s="23">
        <v>0</v>
      </c>
      <c r="N39" s="23">
        <v>6</v>
      </c>
      <c r="O39" s="23" t="s">
        <v>18</v>
      </c>
      <c r="P39" s="23" t="s">
        <v>19</v>
      </c>
      <c r="Q39" s="23" t="s">
        <v>136</v>
      </c>
      <c r="R39" s="173" t="s">
        <v>206</v>
      </c>
      <c r="S39" s="23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</row>
    <row r="40" spans="1:132" s="9" customFormat="1" ht="24" x14ac:dyDescent="0.25">
      <c r="A40" s="65" t="s">
        <v>627</v>
      </c>
      <c r="B40" s="25">
        <v>4</v>
      </c>
      <c r="C40" s="173" t="s">
        <v>412</v>
      </c>
      <c r="D40" s="173" t="s">
        <v>130</v>
      </c>
      <c r="E40" s="173" t="s">
        <v>413</v>
      </c>
      <c r="F40" s="173" t="s">
        <v>151</v>
      </c>
      <c r="G40" s="173" t="s">
        <v>234</v>
      </c>
      <c r="H40" s="23">
        <v>12</v>
      </c>
      <c r="I40" s="23">
        <v>0</v>
      </c>
      <c r="J40" s="23">
        <v>8</v>
      </c>
      <c r="K40" s="23">
        <v>0</v>
      </c>
      <c r="L40" s="23">
        <v>0</v>
      </c>
      <c r="M40" s="23">
        <v>0</v>
      </c>
      <c r="N40" s="23">
        <v>6</v>
      </c>
      <c r="O40" s="23" t="s">
        <v>18</v>
      </c>
      <c r="P40" s="23" t="s">
        <v>19</v>
      </c>
      <c r="Q40" s="23" t="s">
        <v>136</v>
      </c>
      <c r="R40" s="173" t="s">
        <v>233</v>
      </c>
      <c r="S40" s="23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</row>
    <row r="41" spans="1:132" s="9" customFormat="1" ht="24" x14ac:dyDescent="0.25">
      <c r="A41" s="65" t="s">
        <v>627</v>
      </c>
      <c r="B41" s="25">
        <v>4</v>
      </c>
      <c r="C41" s="173" t="s">
        <v>414</v>
      </c>
      <c r="D41" s="173" t="s">
        <v>185</v>
      </c>
      <c r="E41" s="173" t="s">
        <v>186</v>
      </c>
      <c r="F41" s="173" t="s">
        <v>140</v>
      </c>
      <c r="G41" s="173" t="s">
        <v>178</v>
      </c>
      <c r="H41" s="23">
        <v>8</v>
      </c>
      <c r="I41" s="23">
        <v>0</v>
      </c>
      <c r="J41" s="23">
        <v>4</v>
      </c>
      <c r="K41" s="23">
        <v>0</v>
      </c>
      <c r="L41" s="23">
        <v>0</v>
      </c>
      <c r="M41" s="23">
        <v>0</v>
      </c>
      <c r="N41" s="23">
        <v>4</v>
      </c>
      <c r="O41" s="23" t="s">
        <v>18</v>
      </c>
      <c r="P41" s="23" t="s">
        <v>19</v>
      </c>
      <c r="Q41" s="23" t="s">
        <v>136</v>
      </c>
      <c r="R41" s="173" t="s">
        <v>347</v>
      </c>
      <c r="S41" s="23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</row>
    <row r="42" spans="1:132" s="9" customFormat="1" ht="36" x14ac:dyDescent="0.25">
      <c r="A42" s="65" t="s">
        <v>627</v>
      </c>
      <c r="B42" s="25">
        <v>4</v>
      </c>
      <c r="C42" s="173" t="s">
        <v>415</v>
      </c>
      <c r="D42" s="173" t="s">
        <v>270</v>
      </c>
      <c r="E42" s="173" t="s">
        <v>348</v>
      </c>
      <c r="F42" s="173" t="s">
        <v>269</v>
      </c>
      <c r="G42" s="173" t="s">
        <v>264</v>
      </c>
      <c r="H42" s="23">
        <v>0</v>
      </c>
      <c r="I42" s="23">
        <v>8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 t="s">
        <v>602</v>
      </c>
      <c r="P42" s="23" t="s">
        <v>329</v>
      </c>
      <c r="Q42" s="23" t="s">
        <v>169</v>
      </c>
      <c r="R42" s="173" t="s">
        <v>351</v>
      </c>
      <c r="S42" s="23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</row>
    <row r="43" spans="1:132" s="9" customFormat="1" ht="36" x14ac:dyDescent="0.25">
      <c r="A43" s="65" t="s">
        <v>627</v>
      </c>
      <c r="B43" s="25">
        <v>4</v>
      </c>
      <c r="C43" s="173" t="s">
        <v>416</v>
      </c>
      <c r="D43" s="173" t="s">
        <v>272</v>
      </c>
      <c r="E43" s="173" t="s">
        <v>350</v>
      </c>
      <c r="F43" s="173" t="s">
        <v>258</v>
      </c>
      <c r="G43" s="173" t="s">
        <v>259</v>
      </c>
      <c r="H43" s="23">
        <v>0</v>
      </c>
      <c r="I43" s="23">
        <v>8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 t="s">
        <v>602</v>
      </c>
      <c r="P43" s="23" t="s">
        <v>329</v>
      </c>
      <c r="Q43" s="23" t="s">
        <v>169</v>
      </c>
      <c r="R43" s="173" t="s">
        <v>353</v>
      </c>
      <c r="S43" s="23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</row>
    <row r="44" spans="1:132" s="9" customFormat="1" ht="36" x14ac:dyDescent="0.25">
      <c r="A44" s="65" t="s">
        <v>627</v>
      </c>
      <c r="B44" s="25">
        <v>4</v>
      </c>
      <c r="C44" s="173" t="s">
        <v>417</v>
      </c>
      <c r="D44" s="173" t="s">
        <v>271</v>
      </c>
      <c r="E44" s="173" t="s">
        <v>349</v>
      </c>
      <c r="F44" s="173" t="s">
        <v>266</v>
      </c>
      <c r="G44" s="173" t="s">
        <v>267</v>
      </c>
      <c r="H44" s="23">
        <v>0</v>
      </c>
      <c r="I44" s="23">
        <v>8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 t="s">
        <v>602</v>
      </c>
      <c r="P44" s="23" t="s">
        <v>329</v>
      </c>
      <c r="Q44" s="23" t="s">
        <v>169</v>
      </c>
      <c r="R44" s="173" t="s">
        <v>352</v>
      </c>
      <c r="S44" s="23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</row>
    <row r="45" spans="1:132" s="9" customFormat="1" ht="24" x14ac:dyDescent="0.25">
      <c r="A45" s="65" t="s">
        <v>627</v>
      </c>
      <c r="B45" s="25">
        <v>4</v>
      </c>
      <c r="C45" s="173" t="s">
        <v>567</v>
      </c>
      <c r="D45" s="173" t="s">
        <v>574</v>
      </c>
      <c r="E45" s="173" t="s">
        <v>584</v>
      </c>
      <c r="F45" s="173" t="s">
        <v>369</v>
      </c>
      <c r="G45" s="173" t="s">
        <v>369</v>
      </c>
      <c r="H45" s="23">
        <v>8</v>
      </c>
      <c r="I45" s="23">
        <v>4</v>
      </c>
      <c r="J45" s="23">
        <v>0</v>
      </c>
      <c r="K45" s="23">
        <v>0</v>
      </c>
      <c r="L45" s="23">
        <v>0</v>
      </c>
      <c r="M45" s="23">
        <v>0</v>
      </c>
      <c r="N45" s="23">
        <v>3</v>
      </c>
      <c r="O45" s="23" t="s">
        <v>369</v>
      </c>
      <c r="P45" s="23" t="s">
        <v>21</v>
      </c>
      <c r="Q45" s="23" t="s">
        <v>136</v>
      </c>
      <c r="R45" s="173" t="s">
        <v>369</v>
      </c>
      <c r="S45" s="23" t="s">
        <v>369</v>
      </c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</row>
    <row r="46" spans="1:132" s="9" customFormat="1" x14ac:dyDescent="0.25">
      <c r="A46" s="256" t="s">
        <v>20</v>
      </c>
      <c r="B46" s="257"/>
      <c r="C46" s="257"/>
      <c r="D46" s="257"/>
      <c r="E46" s="257"/>
      <c r="F46" s="257"/>
      <c r="G46" s="258"/>
      <c r="H46" s="27">
        <f>SUM(H37:H45)-H43-H44</f>
        <v>56</v>
      </c>
      <c r="I46" s="27">
        <f t="shared" ref="I46:N46" si="3">SUM(I37:I45)-I43-I44</f>
        <v>24</v>
      </c>
      <c r="J46" s="27">
        <f t="shared" si="3"/>
        <v>24</v>
      </c>
      <c r="K46" s="27">
        <f t="shared" si="3"/>
        <v>0</v>
      </c>
      <c r="L46" s="27">
        <f t="shared" si="3"/>
        <v>0</v>
      </c>
      <c r="M46" s="27">
        <f t="shared" si="3"/>
        <v>0</v>
      </c>
      <c r="N46" s="27">
        <f t="shared" si="3"/>
        <v>29</v>
      </c>
      <c r="O46" s="30"/>
      <c r="P46" s="30"/>
      <c r="Q46" s="30"/>
      <c r="R46" s="53"/>
      <c r="S46" s="30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</row>
    <row r="47" spans="1:132" s="9" customFormat="1" ht="24" x14ac:dyDescent="0.25">
      <c r="A47" s="65" t="s">
        <v>627</v>
      </c>
      <c r="B47" s="25">
        <v>5</v>
      </c>
      <c r="C47" s="180" t="s">
        <v>418</v>
      </c>
      <c r="D47" s="180" t="s">
        <v>188</v>
      </c>
      <c r="E47" s="180" t="s">
        <v>189</v>
      </c>
      <c r="F47" s="180" t="s">
        <v>408</v>
      </c>
      <c r="G47" s="180" t="s">
        <v>182</v>
      </c>
      <c r="H47" s="181">
        <v>4</v>
      </c>
      <c r="I47" s="181">
        <v>0</v>
      </c>
      <c r="J47" s="181">
        <v>8</v>
      </c>
      <c r="K47" s="181">
        <v>0</v>
      </c>
      <c r="L47" s="181">
        <v>0</v>
      </c>
      <c r="M47" s="181">
        <v>0</v>
      </c>
      <c r="N47" s="181">
        <v>4</v>
      </c>
      <c r="O47" s="181" t="s">
        <v>18</v>
      </c>
      <c r="P47" s="181" t="s">
        <v>19</v>
      </c>
      <c r="Q47" s="23" t="s">
        <v>136</v>
      </c>
      <c r="R47" s="173" t="s">
        <v>190</v>
      </c>
      <c r="S47" s="23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</row>
    <row r="48" spans="1:132" s="9" customFormat="1" x14ac:dyDescent="0.25">
      <c r="A48" s="65" t="s">
        <v>627</v>
      </c>
      <c r="B48" s="25">
        <v>5</v>
      </c>
      <c r="C48" s="173" t="s">
        <v>419</v>
      </c>
      <c r="D48" s="173" t="s">
        <v>164</v>
      </c>
      <c r="E48" s="173" t="s">
        <v>354</v>
      </c>
      <c r="F48" s="173" t="s">
        <v>149</v>
      </c>
      <c r="G48" s="173" t="s">
        <v>205</v>
      </c>
      <c r="H48" s="23">
        <v>8</v>
      </c>
      <c r="I48" s="23">
        <v>8</v>
      </c>
      <c r="J48" s="23">
        <v>4</v>
      </c>
      <c r="K48" s="23">
        <v>0</v>
      </c>
      <c r="L48" s="23">
        <v>0</v>
      </c>
      <c r="M48" s="23">
        <v>0</v>
      </c>
      <c r="N48" s="23">
        <v>5</v>
      </c>
      <c r="O48" s="23" t="s">
        <v>18</v>
      </c>
      <c r="P48" s="23" t="s">
        <v>19</v>
      </c>
      <c r="Q48" s="23" t="s">
        <v>136</v>
      </c>
      <c r="R48" s="173" t="s">
        <v>210</v>
      </c>
      <c r="S48" s="23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</row>
    <row r="49" spans="1:132" s="9" customFormat="1" ht="24" x14ac:dyDescent="0.25">
      <c r="A49" s="65" t="s">
        <v>627</v>
      </c>
      <c r="B49" s="25">
        <v>5</v>
      </c>
      <c r="C49" s="173" t="s">
        <v>420</v>
      </c>
      <c r="D49" s="173" t="s">
        <v>102</v>
      </c>
      <c r="E49" s="173" t="s">
        <v>249</v>
      </c>
      <c r="F49" s="173" t="s">
        <v>152</v>
      </c>
      <c r="G49" s="173" t="s">
        <v>235</v>
      </c>
      <c r="H49" s="23">
        <v>12</v>
      </c>
      <c r="I49" s="23">
        <v>0</v>
      </c>
      <c r="J49" s="23">
        <v>8</v>
      </c>
      <c r="K49" s="23">
        <v>0</v>
      </c>
      <c r="L49" s="23">
        <v>0</v>
      </c>
      <c r="M49" s="23">
        <v>0</v>
      </c>
      <c r="N49" s="23">
        <v>5</v>
      </c>
      <c r="O49" s="23" t="s">
        <v>18</v>
      </c>
      <c r="P49" s="23" t="s">
        <v>19</v>
      </c>
      <c r="Q49" s="23" t="s">
        <v>136</v>
      </c>
      <c r="R49" s="173" t="s">
        <v>364</v>
      </c>
      <c r="S49" s="23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</row>
    <row r="50" spans="1:132" s="9" customFormat="1" ht="24" x14ac:dyDescent="0.25">
      <c r="A50" s="65" t="s">
        <v>627</v>
      </c>
      <c r="B50" s="25">
        <v>5</v>
      </c>
      <c r="C50" s="173" t="s">
        <v>421</v>
      </c>
      <c r="D50" s="173" t="s">
        <v>104</v>
      </c>
      <c r="E50" s="173" t="s">
        <v>211</v>
      </c>
      <c r="F50" s="173" t="s">
        <v>153</v>
      </c>
      <c r="G50" s="173" t="s">
        <v>212</v>
      </c>
      <c r="H50" s="23">
        <v>4</v>
      </c>
      <c r="I50" s="23">
        <v>0</v>
      </c>
      <c r="J50" s="23">
        <v>8</v>
      </c>
      <c r="K50" s="23">
        <v>0</v>
      </c>
      <c r="L50" s="23">
        <v>0</v>
      </c>
      <c r="M50" s="23">
        <v>0</v>
      </c>
      <c r="N50" s="23">
        <v>4</v>
      </c>
      <c r="O50" s="23" t="s">
        <v>602</v>
      </c>
      <c r="P50" s="23" t="s">
        <v>19</v>
      </c>
      <c r="Q50" s="23" t="s">
        <v>136</v>
      </c>
      <c r="R50" s="173" t="s">
        <v>213</v>
      </c>
      <c r="S50" s="23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</row>
    <row r="51" spans="1:132" s="9" customFormat="1" ht="24" x14ac:dyDescent="0.25">
      <c r="A51" s="65" t="s">
        <v>627</v>
      </c>
      <c r="B51" s="25">
        <v>5</v>
      </c>
      <c r="C51" s="173" t="s">
        <v>422</v>
      </c>
      <c r="D51" s="173" t="s">
        <v>103</v>
      </c>
      <c r="E51" s="173" t="s">
        <v>248</v>
      </c>
      <c r="F51" s="173" t="s">
        <v>148</v>
      </c>
      <c r="G51" s="173" t="s">
        <v>207</v>
      </c>
      <c r="H51" s="23">
        <v>4</v>
      </c>
      <c r="I51" s="23">
        <v>0</v>
      </c>
      <c r="J51" s="23">
        <v>8</v>
      </c>
      <c r="K51" s="23">
        <v>0</v>
      </c>
      <c r="L51" s="23">
        <v>0</v>
      </c>
      <c r="M51" s="23">
        <v>0</v>
      </c>
      <c r="N51" s="23">
        <v>4</v>
      </c>
      <c r="O51" s="23" t="s">
        <v>602</v>
      </c>
      <c r="P51" s="23" t="s">
        <v>19</v>
      </c>
      <c r="Q51" s="23" t="s">
        <v>136</v>
      </c>
      <c r="R51" s="173" t="s">
        <v>208</v>
      </c>
      <c r="S51" s="23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</row>
    <row r="52" spans="1:132" s="9" customFormat="1" ht="24" x14ac:dyDescent="0.25">
      <c r="A52" s="65" t="s">
        <v>627</v>
      </c>
      <c r="B52" s="25">
        <v>5</v>
      </c>
      <c r="C52" s="173" t="s">
        <v>568</v>
      </c>
      <c r="D52" s="173" t="s">
        <v>576</v>
      </c>
      <c r="E52" s="9" t="s">
        <v>577</v>
      </c>
      <c r="F52" s="173" t="s">
        <v>369</v>
      </c>
      <c r="G52" s="173" t="s">
        <v>369</v>
      </c>
      <c r="H52" s="23">
        <v>0</v>
      </c>
      <c r="I52" s="23">
        <v>0</v>
      </c>
      <c r="J52" s="23">
        <v>20</v>
      </c>
      <c r="K52" s="23">
        <v>0</v>
      </c>
      <c r="L52" s="23">
        <v>0</v>
      </c>
      <c r="M52" s="23">
        <v>0</v>
      </c>
      <c r="N52" s="23">
        <v>6</v>
      </c>
      <c r="O52" s="23" t="s">
        <v>369</v>
      </c>
      <c r="P52" s="23" t="s">
        <v>22</v>
      </c>
      <c r="Q52" s="23" t="s">
        <v>136</v>
      </c>
      <c r="R52" s="23" t="s">
        <v>369</v>
      </c>
      <c r="S52" s="23" t="s">
        <v>369</v>
      </c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</row>
    <row r="53" spans="1:132" s="9" customFormat="1" x14ac:dyDescent="0.25">
      <c r="A53" s="256" t="s">
        <v>20</v>
      </c>
      <c r="B53" s="257"/>
      <c r="C53" s="257"/>
      <c r="D53" s="257"/>
      <c r="E53" s="257"/>
      <c r="F53" s="257"/>
      <c r="G53" s="258"/>
      <c r="H53" s="27">
        <f>SUM(H47:H52)</f>
        <v>32</v>
      </c>
      <c r="I53" s="27">
        <f t="shared" ref="I53:N53" si="4">SUM(I47:I52)</f>
        <v>8</v>
      </c>
      <c r="J53" s="27">
        <f t="shared" si="4"/>
        <v>56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28</v>
      </c>
      <c r="O53" s="30"/>
      <c r="P53" s="30"/>
      <c r="Q53" s="30"/>
      <c r="R53" s="53"/>
      <c r="S53" s="30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</row>
    <row r="54" spans="1:132" s="9" customFormat="1" ht="24" x14ac:dyDescent="0.25">
      <c r="A54" s="65" t="s">
        <v>627</v>
      </c>
      <c r="B54" s="25">
        <v>6</v>
      </c>
      <c r="C54" s="173" t="s">
        <v>435</v>
      </c>
      <c r="D54" s="173" t="s">
        <v>245</v>
      </c>
      <c r="E54" s="173" t="s">
        <v>246</v>
      </c>
      <c r="F54" s="173" t="s">
        <v>218</v>
      </c>
      <c r="G54" s="173" t="s">
        <v>219</v>
      </c>
      <c r="H54" s="23">
        <v>8</v>
      </c>
      <c r="I54" s="23">
        <v>8</v>
      </c>
      <c r="J54" s="23">
        <v>0</v>
      </c>
      <c r="K54" s="23">
        <v>0</v>
      </c>
      <c r="L54" s="23">
        <v>0</v>
      </c>
      <c r="M54" s="23">
        <v>0</v>
      </c>
      <c r="N54" s="23">
        <v>5</v>
      </c>
      <c r="O54" s="23" t="s">
        <v>18</v>
      </c>
      <c r="P54" s="23" t="s">
        <v>19</v>
      </c>
      <c r="Q54" s="23" t="s">
        <v>136</v>
      </c>
      <c r="R54" s="23" t="s">
        <v>369</v>
      </c>
      <c r="S54" s="23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</row>
    <row r="55" spans="1:132" s="9" customFormat="1" x14ac:dyDescent="0.25">
      <c r="A55" s="65" t="s">
        <v>627</v>
      </c>
      <c r="B55" s="25">
        <v>6</v>
      </c>
      <c r="C55" s="180" t="s">
        <v>430</v>
      </c>
      <c r="D55" s="180" t="s">
        <v>431</v>
      </c>
      <c r="E55" s="180" t="s">
        <v>355</v>
      </c>
      <c r="F55" s="180" t="s">
        <v>148</v>
      </c>
      <c r="G55" s="180" t="s">
        <v>207</v>
      </c>
      <c r="H55" s="181">
        <v>0</v>
      </c>
      <c r="I55" s="181">
        <v>0</v>
      </c>
      <c r="J55" s="181">
        <v>0</v>
      </c>
      <c r="K55" s="181">
        <v>0</v>
      </c>
      <c r="L55" s="181">
        <v>0</v>
      </c>
      <c r="M55" s="181">
        <v>5</v>
      </c>
      <c r="N55" s="181">
        <v>0</v>
      </c>
      <c r="O55" s="181" t="s">
        <v>602</v>
      </c>
      <c r="P55" s="181" t="s">
        <v>19</v>
      </c>
      <c r="Q55" s="181" t="s">
        <v>136</v>
      </c>
      <c r="R55" s="23" t="s">
        <v>369</v>
      </c>
      <c r="S55" s="23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</row>
    <row r="56" spans="1:132" s="9" customFormat="1" ht="24" x14ac:dyDescent="0.25">
      <c r="A56" s="65" t="s">
        <v>627</v>
      </c>
      <c r="B56" s="25">
        <v>6</v>
      </c>
      <c r="C56" s="180" t="s">
        <v>436</v>
      </c>
      <c r="D56" s="180" t="s">
        <v>236</v>
      </c>
      <c r="E56" s="180" t="s">
        <v>437</v>
      </c>
      <c r="F56" s="180" t="s">
        <v>154</v>
      </c>
      <c r="G56" s="180" t="s">
        <v>224</v>
      </c>
      <c r="H56" s="181">
        <v>12</v>
      </c>
      <c r="I56" s="181">
        <v>4</v>
      </c>
      <c r="J56" s="181">
        <v>8</v>
      </c>
      <c r="K56" s="181">
        <v>0</v>
      </c>
      <c r="L56" s="181">
        <v>0</v>
      </c>
      <c r="M56" s="181">
        <v>0</v>
      </c>
      <c r="N56" s="181">
        <v>5</v>
      </c>
      <c r="O56" s="181" t="s">
        <v>18</v>
      </c>
      <c r="P56" s="181" t="s">
        <v>19</v>
      </c>
      <c r="Q56" s="181" t="s">
        <v>136</v>
      </c>
      <c r="R56" s="23" t="s">
        <v>369</v>
      </c>
      <c r="S56" s="23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</row>
    <row r="57" spans="1:132" s="9" customFormat="1" ht="24" x14ac:dyDescent="0.25">
      <c r="A57" s="65" t="s">
        <v>627</v>
      </c>
      <c r="B57" s="25">
        <v>6</v>
      </c>
      <c r="C57" s="180" t="s">
        <v>432</v>
      </c>
      <c r="D57" s="180" t="s">
        <v>433</v>
      </c>
      <c r="E57" s="180" t="s">
        <v>434</v>
      </c>
      <c r="F57" s="180" t="s">
        <v>239</v>
      </c>
      <c r="G57" s="180" t="s">
        <v>240</v>
      </c>
      <c r="H57" s="181">
        <v>0</v>
      </c>
      <c r="I57" s="181">
        <v>240</v>
      </c>
      <c r="J57" s="181">
        <v>0</v>
      </c>
      <c r="K57" s="181">
        <v>0</v>
      </c>
      <c r="L57" s="181"/>
      <c r="M57" s="181"/>
      <c r="N57" s="181">
        <v>0</v>
      </c>
      <c r="O57" s="181" t="s">
        <v>601</v>
      </c>
      <c r="P57" s="181" t="s">
        <v>19</v>
      </c>
      <c r="Q57" s="181" t="s">
        <v>136</v>
      </c>
      <c r="R57" s="23" t="s">
        <v>369</v>
      </c>
      <c r="S57" s="23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</row>
    <row r="58" spans="1:132" s="9" customFormat="1" ht="24" x14ac:dyDescent="0.25">
      <c r="A58" s="65" t="s">
        <v>627</v>
      </c>
      <c r="B58" s="25">
        <v>6</v>
      </c>
      <c r="C58" s="180" t="s">
        <v>567</v>
      </c>
      <c r="D58" s="180" t="s">
        <v>574</v>
      </c>
      <c r="E58" s="180" t="s">
        <v>584</v>
      </c>
      <c r="F58" s="180" t="s">
        <v>369</v>
      </c>
      <c r="G58" s="180" t="s">
        <v>369</v>
      </c>
      <c r="H58" s="181">
        <v>8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4</v>
      </c>
      <c r="O58" s="181" t="s">
        <v>369</v>
      </c>
      <c r="P58" s="181" t="s">
        <v>21</v>
      </c>
      <c r="Q58" s="181" t="s">
        <v>136</v>
      </c>
      <c r="R58" s="23" t="s">
        <v>369</v>
      </c>
      <c r="S58" s="23" t="s">
        <v>369</v>
      </c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</row>
    <row r="59" spans="1:132" s="9" customFormat="1" ht="24" x14ac:dyDescent="0.25">
      <c r="A59" s="65" t="s">
        <v>627</v>
      </c>
      <c r="B59" s="25">
        <v>6</v>
      </c>
      <c r="C59" s="180" t="s">
        <v>568</v>
      </c>
      <c r="D59" s="180" t="s">
        <v>162</v>
      </c>
      <c r="E59" s="180" t="s">
        <v>362</v>
      </c>
      <c r="F59" s="180" t="s">
        <v>369</v>
      </c>
      <c r="G59" s="180" t="s">
        <v>369</v>
      </c>
      <c r="H59" s="181">
        <v>0</v>
      </c>
      <c r="I59" s="181">
        <v>0</v>
      </c>
      <c r="J59" s="181">
        <v>21</v>
      </c>
      <c r="K59" s="181">
        <v>0</v>
      </c>
      <c r="L59" s="181">
        <v>0</v>
      </c>
      <c r="M59" s="181">
        <v>0</v>
      </c>
      <c r="N59" s="181">
        <v>6</v>
      </c>
      <c r="O59" s="181" t="s">
        <v>369</v>
      </c>
      <c r="P59" s="181" t="s">
        <v>22</v>
      </c>
      <c r="Q59" s="181" t="s">
        <v>136</v>
      </c>
      <c r="R59" s="23" t="s">
        <v>369</v>
      </c>
      <c r="S59" s="23" t="s">
        <v>369</v>
      </c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</row>
    <row r="60" spans="1:132" s="9" customFormat="1" ht="24" x14ac:dyDescent="0.25">
      <c r="A60" s="65" t="s">
        <v>627</v>
      </c>
      <c r="B60" s="25">
        <v>6</v>
      </c>
      <c r="C60" s="180" t="s">
        <v>568</v>
      </c>
      <c r="D60" s="180" t="s">
        <v>162</v>
      </c>
      <c r="E60" s="180" t="s">
        <v>362</v>
      </c>
      <c r="F60" s="180" t="s">
        <v>369</v>
      </c>
      <c r="G60" s="180" t="s">
        <v>369</v>
      </c>
      <c r="H60" s="181">
        <v>8</v>
      </c>
      <c r="I60" s="181">
        <v>0</v>
      </c>
      <c r="J60" s="181">
        <v>8</v>
      </c>
      <c r="K60" s="181">
        <v>0</v>
      </c>
      <c r="L60" s="181">
        <v>0</v>
      </c>
      <c r="M60" s="181">
        <v>0</v>
      </c>
      <c r="N60" s="181">
        <v>6</v>
      </c>
      <c r="O60" s="181" t="s">
        <v>369</v>
      </c>
      <c r="P60" s="181" t="s">
        <v>22</v>
      </c>
      <c r="Q60" s="181" t="s">
        <v>136</v>
      </c>
      <c r="R60" s="23" t="s">
        <v>369</v>
      </c>
      <c r="S60" s="23" t="s">
        <v>369</v>
      </c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</row>
    <row r="61" spans="1:132" s="9" customFormat="1" ht="24" x14ac:dyDescent="0.25">
      <c r="A61" s="65" t="s">
        <v>627</v>
      </c>
      <c r="B61" s="25">
        <v>6</v>
      </c>
      <c r="C61" s="180" t="s">
        <v>568</v>
      </c>
      <c r="D61" s="180" t="s">
        <v>162</v>
      </c>
      <c r="E61" s="180" t="s">
        <v>362</v>
      </c>
      <c r="F61" s="180" t="s">
        <v>369</v>
      </c>
      <c r="G61" s="180" t="s">
        <v>369</v>
      </c>
      <c r="H61" s="181">
        <v>4</v>
      </c>
      <c r="I61" s="181">
        <v>4</v>
      </c>
      <c r="J61" s="181">
        <v>4</v>
      </c>
      <c r="K61" s="181">
        <v>0</v>
      </c>
      <c r="L61" s="181">
        <v>0</v>
      </c>
      <c r="M61" s="181">
        <v>0</v>
      </c>
      <c r="N61" s="181">
        <v>5</v>
      </c>
      <c r="O61" s="181" t="s">
        <v>369</v>
      </c>
      <c r="P61" s="181" t="s">
        <v>22</v>
      </c>
      <c r="Q61" s="181" t="s">
        <v>136</v>
      </c>
      <c r="R61" s="23" t="s">
        <v>369</v>
      </c>
      <c r="S61" s="23" t="s">
        <v>369</v>
      </c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</row>
    <row r="62" spans="1:132" s="9" customFormat="1" ht="14.45" customHeight="1" x14ac:dyDescent="0.25">
      <c r="A62" s="256" t="s">
        <v>20</v>
      </c>
      <c r="B62" s="257"/>
      <c r="C62" s="257"/>
      <c r="D62" s="257"/>
      <c r="E62" s="257"/>
      <c r="F62" s="257"/>
      <c r="G62" s="258"/>
      <c r="H62" s="27">
        <f t="shared" ref="H62:N62" si="5">SUM(H54:H61)</f>
        <v>40</v>
      </c>
      <c r="I62" s="27">
        <f t="shared" si="5"/>
        <v>256</v>
      </c>
      <c r="J62" s="27">
        <f t="shared" si="5"/>
        <v>41</v>
      </c>
      <c r="K62" s="27">
        <f t="shared" si="5"/>
        <v>0</v>
      </c>
      <c r="L62" s="27">
        <f t="shared" si="5"/>
        <v>0</v>
      </c>
      <c r="M62" s="27">
        <f t="shared" si="5"/>
        <v>5</v>
      </c>
      <c r="N62" s="27">
        <f t="shared" si="5"/>
        <v>31</v>
      </c>
      <c r="O62" s="30"/>
      <c r="P62" s="30"/>
      <c r="Q62" s="30"/>
      <c r="R62" s="53"/>
      <c r="S62" s="30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</row>
    <row r="63" spans="1:132" s="9" customFormat="1" x14ac:dyDescent="0.25">
      <c r="A63" s="65" t="s">
        <v>627</v>
      </c>
      <c r="B63" s="25">
        <v>7</v>
      </c>
      <c r="C63" s="180" t="s">
        <v>454</v>
      </c>
      <c r="D63" s="180" t="s">
        <v>455</v>
      </c>
      <c r="E63" s="180" t="s">
        <v>356</v>
      </c>
      <c r="F63" s="180" t="s">
        <v>148</v>
      </c>
      <c r="G63" s="180" t="s">
        <v>207</v>
      </c>
      <c r="H63" s="181">
        <v>0</v>
      </c>
      <c r="I63" s="181">
        <v>0</v>
      </c>
      <c r="J63" s="181">
        <v>0</v>
      </c>
      <c r="K63" s="181">
        <v>0</v>
      </c>
      <c r="L63" s="181">
        <v>0</v>
      </c>
      <c r="M63" s="181">
        <v>5</v>
      </c>
      <c r="N63" s="181">
        <v>15</v>
      </c>
      <c r="O63" s="181" t="s">
        <v>602</v>
      </c>
      <c r="P63" s="181" t="s">
        <v>19</v>
      </c>
      <c r="Q63" s="181" t="s">
        <v>136</v>
      </c>
      <c r="R63" s="181" t="s">
        <v>369</v>
      </c>
      <c r="S63" s="23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</row>
    <row r="64" spans="1:132" s="9" customFormat="1" ht="24" x14ac:dyDescent="0.25">
      <c r="A64" s="65" t="s">
        <v>627</v>
      </c>
      <c r="B64" s="25">
        <v>7</v>
      </c>
      <c r="C64" s="180" t="s">
        <v>568</v>
      </c>
      <c r="D64" s="180" t="s">
        <v>162</v>
      </c>
      <c r="E64" s="180" t="s">
        <v>362</v>
      </c>
      <c r="F64" s="180" t="s">
        <v>369</v>
      </c>
      <c r="G64" s="180" t="s">
        <v>369</v>
      </c>
      <c r="H64" s="181">
        <v>0</v>
      </c>
      <c r="I64" s="181">
        <v>8</v>
      </c>
      <c r="J64" s="181">
        <v>13</v>
      </c>
      <c r="K64" s="181">
        <v>0</v>
      </c>
      <c r="L64" s="181">
        <v>0</v>
      </c>
      <c r="M64" s="181">
        <v>0</v>
      </c>
      <c r="N64" s="181">
        <v>6</v>
      </c>
      <c r="O64" s="181" t="s">
        <v>369</v>
      </c>
      <c r="P64" s="181" t="s">
        <v>22</v>
      </c>
      <c r="Q64" s="181" t="s">
        <v>136</v>
      </c>
      <c r="R64" s="181" t="s">
        <v>369</v>
      </c>
      <c r="S64" s="23" t="s">
        <v>369</v>
      </c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</row>
    <row r="65" spans="1:132" s="9" customFormat="1" ht="24" x14ac:dyDescent="0.25">
      <c r="A65" s="65" t="s">
        <v>627</v>
      </c>
      <c r="B65" s="25">
        <v>7</v>
      </c>
      <c r="C65" s="173" t="s">
        <v>568</v>
      </c>
      <c r="D65" s="173" t="s">
        <v>162</v>
      </c>
      <c r="E65" s="173" t="s">
        <v>362</v>
      </c>
      <c r="F65" s="173" t="s">
        <v>369</v>
      </c>
      <c r="G65" s="173" t="s">
        <v>369</v>
      </c>
      <c r="H65" s="23">
        <v>8</v>
      </c>
      <c r="I65" s="23">
        <v>0</v>
      </c>
      <c r="J65" s="23">
        <v>13</v>
      </c>
      <c r="K65" s="23">
        <v>0</v>
      </c>
      <c r="L65" s="23">
        <v>0</v>
      </c>
      <c r="M65" s="23">
        <v>0</v>
      </c>
      <c r="N65" s="23">
        <v>6</v>
      </c>
      <c r="O65" s="23" t="s">
        <v>369</v>
      </c>
      <c r="P65" s="23" t="s">
        <v>22</v>
      </c>
      <c r="Q65" s="23" t="s">
        <v>136</v>
      </c>
      <c r="R65" s="23" t="s">
        <v>369</v>
      </c>
      <c r="S65" s="23" t="s">
        <v>369</v>
      </c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</row>
    <row r="66" spans="1:132" s="9" customFormat="1" ht="24" x14ac:dyDescent="0.25">
      <c r="A66" s="65" t="s">
        <v>627</v>
      </c>
      <c r="B66" s="25">
        <v>7</v>
      </c>
      <c r="C66" s="173" t="s">
        <v>568</v>
      </c>
      <c r="D66" s="173" t="s">
        <v>162</v>
      </c>
      <c r="E66" s="173" t="s">
        <v>362</v>
      </c>
      <c r="F66" s="173" t="s">
        <v>369</v>
      </c>
      <c r="G66" s="173" t="s">
        <v>369</v>
      </c>
      <c r="H66" s="23">
        <v>4</v>
      </c>
      <c r="I66" s="23">
        <v>0</v>
      </c>
      <c r="J66" s="23">
        <v>8</v>
      </c>
      <c r="K66" s="23">
        <v>0</v>
      </c>
      <c r="L66" s="23">
        <v>0</v>
      </c>
      <c r="M66" s="23">
        <v>0</v>
      </c>
      <c r="N66" s="23">
        <v>5</v>
      </c>
      <c r="O66" s="23" t="s">
        <v>369</v>
      </c>
      <c r="P66" s="23" t="s">
        <v>22</v>
      </c>
      <c r="Q66" s="23" t="s">
        <v>136</v>
      </c>
      <c r="R66" s="23" t="s">
        <v>369</v>
      </c>
      <c r="S66" s="23" t="s">
        <v>369</v>
      </c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</row>
    <row r="67" spans="1:132" s="9" customFormat="1" ht="14.45" customHeight="1" x14ac:dyDescent="0.25">
      <c r="A67" s="256" t="s">
        <v>20</v>
      </c>
      <c r="B67" s="257"/>
      <c r="C67" s="257"/>
      <c r="D67" s="257"/>
      <c r="E67" s="257"/>
      <c r="F67" s="257"/>
      <c r="G67" s="258"/>
      <c r="H67" s="27">
        <f>SUM(H63:H66)</f>
        <v>12</v>
      </c>
      <c r="I67" s="27">
        <f t="shared" ref="I67:N67" si="6">SUM(I63:I66)</f>
        <v>8</v>
      </c>
      <c r="J67" s="27">
        <f t="shared" si="6"/>
        <v>34</v>
      </c>
      <c r="K67" s="27">
        <f t="shared" si="6"/>
        <v>0</v>
      </c>
      <c r="L67" s="27">
        <f t="shared" si="6"/>
        <v>0</v>
      </c>
      <c r="M67" s="27">
        <f t="shared" si="6"/>
        <v>5</v>
      </c>
      <c r="N67" s="27">
        <f t="shared" si="6"/>
        <v>32</v>
      </c>
      <c r="O67" s="30"/>
      <c r="P67" s="30"/>
      <c r="Q67" s="30"/>
      <c r="R67" s="53"/>
      <c r="S67" s="30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</row>
    <row r="68" spans="1:132" s="9" customFormat="1" ht="14.45" customHeight="1" x14ac:dyDescent="0.25">
      <c r="A68" s="256" t="s">
        <v>52</v>
      </c>
      <c r="B68" s="257"/>
      <c r="C68" s="257"/>
      <c r="D68" s="257"/>
      <c r="E68" s="257"/>
      <c r="F68" s="257"/>
      <c r="G68" s="258"/>
      <c r="H68" s="27">
        <f>H16+H25+H36+H46+H53+H62+H67</f>
        <v>320</v>
      </c>
      <c r="I68" s="27">
        <f t="shared" ref="I68:N68" si="7">I16+I25+I36+I46+I53+I62+I67</f>
        <v>368</v>
      </c>
      <c r="J68" s="27">
        <f t="shared" si="7"/>
        <v>285</v>
      </c>
      <c r="K68" s="27">
        <f t="shared" si="7"/>
        <v>10</v>
      </c>
      <c r="L68" s="27">
        <f t="shared" si="7"/>
        <v>1</v>
      </c>
      <c r="M68" s="27">
        <f t="shared" si="7"/>
        <v>10</v>
      </c>
      <c r="N68" s="27">
        <f t="shared" si="7"/>
        <v>210</v>
      </c>
      <c r="O68" s="30"/>
      <c r="P68" s="30"/>
      <c r="Q68" s="30"/>
      <c r="R68" s="53"/>
      <c r="S68" s="30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</row>
    <row r="69" spans="1:132" s="9" customFormat="1" x14ac:dyDescent="0.25">
      <c r="A69" s="9" t="str">
        <f>IF(Nappali!A77="","",Nappali!A77)</f>
        <v>A 2. félévben 2 hetes Anyag-, gép- és üzemismereti gyakorlat, 80 óra kiméretben</v>
      </c>
      <c r="B69" s="31"/>
      <c r="G69" s="16"/>
      <c r="M69" s="9">
        <f>H68+I68+J68+K68</f>
        <v>983</v>
      </c>
      <c r="O69" s="11"/>
      <c r="P69" s="11"/>
      <c r="Q69" s="11"/>
      <c r="R69" s="16"/>
      <c r="S69" s="11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</row>
    <row r="70" spans="1:132" s="9" customFormat="1" x14ac:dyDescent="0.25">
      <c r="A70" s="9" t="str">
        <f>IF(Nappali!A78="","",Nappali!A78)</f>
        <v>A 6. félévben nyáron 6 hetes üzemi gyakorlati időszak 240 óra kiméretben.</v>
      </c>
      <c r="B70" s="31"/>
      <c r="G70" s="16"/>
      <c r="O70" s="11"/>
      <c r="P70" s="11"/>
      <c r="Q70" s="11"/>
      <c r="R70" s="16"/>
      <c r="S70" s="11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</row>
    <row r="71" spans="1:132" s="9" customFormat="1" x14ac:dyDescent="0.25">
      <c r="A71" s="9" t="str">
        <f>IF(Nappali!A79="","",Nappali!A79)</f>
        <v>* a Mérnökinformatikai specializáció esetében</v>
      </c>
      <c r="B71" s="31"/>
      <c r="G71" s="16"/>
      <c r="O71" s="11"/>
      <c r="P71" s="11"/>
      <c r="Q71" s="11"/>
      <c r="R71" s="16"/>
      <c r="S71" s="11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</row>
    <row r="72" spans="1:132" s="9" customFormat="1" ht="14.45" customHeight="1" x14ac:dyDescent="0.25">
      <c r="A72" s="235" t="s">
        <v>25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</row>
    <row r="73" spans="1:132" s="9" customFormat="1" x14ac:dyDescent="0.25">
      <c r="A73" s="241" t="str">
        <f>IF(Nappali!A81="","",Nappali!A81)</f>
        <v>Mérnökinformatika specializáció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3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</row>
    <row r="74" spans="1:132" s="9" customFormat="1" x14ac:dyDescent="0.25">
      <c r="A74" s="262" t="str">
        <f>IF(Nappali!A82="","",Nappali!A82)</f>
        <v>Specializáció-felelős: Dr. Kátai László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4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</row>
    <row r="75" spans="1:132" s="9" customFormat="1" ht="24" x14ac:dyDescent="0.25">
      <c r="A75" s="65" t="s">
        <v>589</v>
      </c>
      <c r="B75" s="25">
        <v>5</v>
      </c>
      <c r="C75" s="173" t="s">
        <v>423</v>
      </c>
      <c r="D75" s="173" t="s">
        <v>221</v>
      </c>
      <c r="E75" s="173" t="s">
        <v>357</v>
      </c>
      <c r="F75" s="173" t="s">
        <v>148</v>
      </c>
      <c r="G75" s="173" t="s">
        <v>207</v>
      </c>
      <c r="H75" s="23">
        <v>0</v>
      </c>
      <c r="I75" s="23">
        <v>0</v>
      </c>
      <c r="J75" s="23">
        <v>20</v>
      </c>
      <c r="K75" s="23">
        <v>0</v>
      </c>
      <c r="L75" s="23">
        <v>0</v>
      </c>
      <c r="M75" s="23">
        <v>0</v>
      </c>
      <c r="N75" s="23">
        <v>6</v>
      </c>
      <c r="O75" s="23" t="s">
        <v>18</v>
      </c>
      <c r="P75" s="23" t="s">
        <v>22</v>
      </c>
      <c r="Q75" s="23" t="s">
        <v>136</v>
      </c>
      <c r="R75" s="173" t="s">
        <v>369</v>
      </c>
      <c r="S75" s="23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</row>
    <row r="76" spans="1:132" s="9" customFormat="1" ht="24" x14ac:dyDescent="0.25">
      <c r="A76" s="65" t="s">
        <v>589</v>
      </c>
      <c r="B76" s="25">
        <v>6</v>
      </c>
      <c r="C76" s="173" t="s">
        <v>438</v>
      </c>
      <c r="D76" s="173" t="s">
        <v>222</v>
      </c>
      <c r="E76" s="173" t="s">
        <v>358</v>
      </c>
      <c r="F76" s="173" t="s">
        <v>148</v>
      </c>
      <c r="G76" s="173" t="s">
        <v>207</v>
      </c>
      <c r="H76" s="23">
        <v>0</v>
      </c>
      <c r="I76" s="23">
        <v>0</v>
      </c>
      <c r="J76" s="23">
        <v>20</v>
      </c>
      <c r="K76" s="23">
        <v>0</v>
      </c>
      <c r="L76" s="23">
        <v>0</v>
      </c>
      <c r="M76" s="23">
        <v>0</v>
      </c>
      <c r="N76" s="23">
        <v>6</v>
      </c>
      <c r="O76" s="23" t="s">
        <v>18</v>
      </c>
      <c r="P76" s="23" t="s">
        <v>22</v>
      </c>
      <c r="Q76" s="23" t="s">
        <v>136</v>
      </c>
      <c r="R76" s="23" t="s">
        <v>369</v>
      </c>
      <c r="S76" s="23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</row>
    <row r="77" spans="1:132" s="9" customFormat="1" ht="24" x14ac:dyDescent="0.25">
      <c r="A77" s="65" t="s">
        <v>589</v>
      </c>
      <c r="B77" s="25">
        <v>6</v>
      </c>
      <c r="C77" s="173" t="s">
        <v>449</v>
      </c>
      <c r="D77" s="173" t="s">
        <v>450</v>
      </c>
      <c r="E77" s="173" t="s">
        <v>303</v>
      </c>
      <c r="F77" s="173" t="s">
        <v>149</v>
      </c>
      <c r="G77" s="173" t="s">
        <v>205</v>
      </c>
      <c r="H77" s="23">
        <v>4</v>
      </c>
      <c r="I77" s="23">
        <v>4</v>
      </c>
      <c r="J77" s="23">
        <v>4</v>
      </c>
      <c r="K77" s="23">
        <v>0</v>
      </c>
      <c r="L77" s="23">
        <v>0</v>
      </c>
      <c r="M77" s="23">
        <v>0</v>
      </c>
      <c r="N77" s="23">
        <v>5</v>
      </c>
      <c r="O77" s="23" t="s">
        <v>602</v>
      </c>
      <c r="P77" s="23" t="s">
        <v>22</v>
      </c>
      <c r="Q77" s="23" t="s">
        <v>136</v>
      </c>
      <c r="R77" s="23" t="s">
        <v>369</v>
      </c>
      <c r="S77" s="23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</row>
    <row r="78" spans="1:132" s="9" customFormat="1" ht="24" x14ac:dyDescent="0.25">
      <c r="A78" s="65" t="s">
        <v>589</v>
      </c>
      <c r="B78" s="25">
        <v>6</v>
      </c>
      <c r="C78" s="173" t="s">
        <v>452</v>
      </c>
      <c r="D78" s="173" t="s">
        <v>108</v>
      </c>
      <c r="E78" s="173" t="s">
        <v>453</v>
      </c>
      <c r="F78" s="173" t="s">
        <v>144</v>
      </c>
      <c r="G78" s="173" t="s">
        <v>202</v>
      </c>
      <c r="H78" s="23">
        <v>8</v>
      </c>
      <c r="I78" s="23">
        <v>0</v>
      </c>
      <c r="J78" s="23">
        <v>8</v>
      </c>
      <c r="K78" s="23">
        <v>0</v>
      </c>
      <c r="L78" s="23">
        <v>0</v>
      </c>
      <c r="M78" s="23">
        <v>0</v>
      </c>
      <c r="N78" s="23">
        <v>6</v>
      </c>
      <c r="O78" s="23" t="s">
        <v>602</v>
      </c>
      <c r="P78" s="23" t="s">
        <v>22</v>
      </c>
      <c r="Q78" s="23" t="s">
        <v>136</v>
      </c>
      <c r="R78" s="23" t="s">
        <v>369</v>
      </c>
      <c r="S78" s="23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</row>
    <row r="79" spans="1:132" s="9" customFormat="1" ht="24" x14ac:dyDescent="0.25">
      <c r="A79" s="65" t="s">
        <v>589</v>
      </c>
      <c r="B79" s="25">
        <v>7</v>
      </c>
      <c r="C79" s="173" t="s">
        <v>456</v>
      </c>
      <c r="D79" s="173" t="s">
        <v>223</v>
      </c>
      <c r="E79" s="173" t="s">
        <v>359</v>
      </c>
      <c r="F79" s="173" t="s">
        <v>171</v>
      </c>
      <c r="G79" s="173" t="s">
        <v>237</v>
      </c>
      <c r="H79" s="23">
        <v>0</v>
      </c>
      <c r="I79" s="23">
        <v>8</v>
      </c>
      <c r="J79" s="23">
        <v>12</v>
      </c>
      <c r="K79" s="23">
        <v>0</v>
      </c>
      <c r="L79" s="23">
        <v>0</v>
      </c>
      <c r="M79" s="23">
        <v>0</v>
      </c>
      <c r="N79" s="23">
        <v>6</v>
      </c>
      <c r="O79" s="23" t="s">
        <v>602</v>
      </c>
      <c r="P79" s="23" t="s">
        <v>22</v>
      </c>
      <c r="Q79" s="23" t="s">
        <v>136</v>
      </c>
      <c r="R79" s="173" t="s">
        <v>238</v>
      </c>
      <c r="S79" s="23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</row>
    <row r="80" spans="1:132" s="9" customFormat="1" ht="36" x14ac:dyDescent="0.25">
      <c r="A80" s="65" t="s">
        <v>589</v>
      </c>
      <c r="B80" s="25">
        <v>7</v>
      </c>
      <c r="C80" s="173" t="s">
        <v>462</v>
      </c>
      <c r="D80" s="173" t="s">
        <v>463</v>
      </c>
      <c r="E80" s="173" t="s">
        <v>464</v>
      </c>
      <c r="F80" s="173" t="s">
        <v>209</v>
      </c>
      <c r="G80" s="173" t="s">
        <v>244</v>
      </c>
      <c r="H80" s="23">
        <v>4</v>
      </c>
      <c r="I80" s="23">
        <v>0</v>
      </c>
      <c r="J80" s="23">
        <v>8</v>
      </c>
      <c r="K80" s="23">
        <v>0</v>
      </c>
      <c r="L80" s="23">
        <v>0</v>
      </c>
      <c r="M80" s="23">
        <v>0</v>
      </c>
      <c r="N80" s="23">
        <v>5</v>
      </c>
      <c r="O80" s="23" t="s">
        <v>602</v>
      </c>
      <c r="P80" s="23" t="s">
        <v>22</v>
      </c>
      <c r="Q80" s="23" t="s">
        <v>136</v>
      </c>
      <c r="R80" s="23" t="s">
        <v>369</v>
      </c>
      <c r="S80" s="23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</row>
    <row r="81" spans="1:132" s="9" customFormat="1" ht="24" x14ac:dyDescent="0.25">
      <c r="A81" s="65" t="s">
        <v>589</v>
      </c>
      <c r="B81" s="25">
        <v>7</v>
      </c>
      <c r="C81" s="173" t="s">
        <v>466</v>
      </c>
      <c r="D81" s="173" t="s">
        <v>467</v>
      </c>
      <c r="E81" s="173" t="s">
        <v>304</v>
      </c>
      <c r="F81" s="173" t="s">
        <v>149</v>
      </c>
      <c r="G81" s="173" t="s">
        <v>205</v>
      </c>
      <c r="H81" s="23">
        <v>8</v>
      </c>
      <c r="I81" s="23">
        <v>0</v>
      </c>
      <c r="J81" s="23">
        <v>12</v>
      </c>
      <c r="K81" s="23">
        <v>0</v>
      </c>
      <c r="L81" s="23">
        <v>0</v>
      </c>
      <c r="M81" s="23">
        <v>0</v>
      </c>
      <c r="N81" s="23">
        <v>6</v>
      </c>
      <c r="O81" s="23" t="s">
        <v>602</v>
      </c>
      <c r="P81" s="23" t="s">
        <v>22</v>
      </c>
      <c r="Q81" s="23" t="s">
        <v>136</v>
      </c>
      <c r="R81" s="23" t="s">
        <v>369</v>
      </c>
      <c r="S81" s="23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</row>
    <row r="82" spans="1:132" s="64" customFormat="1" x14ac:dyDescent="0.25">
      <c r="A82" s="249" t="s">
        <v>20</v>
      </c>
      <c r="B82" s="250"/>
      <c r="C82" s="250"/>
      <c r="D82" s="250"/>
      <c r="E82" s="250"/>
      <c r="F82" s="250"/>
      <c r="G82" s="251"/>
      <c r="H82" s="27">
        <f>SUM(H75:H81)</f>
        <v>24</v>
      </c>
      <c r="I82" s="27">
        <f t="shared" ref="I82:N82" si="8">SUM(I75:I81)</f>
        <v>12</v>
      </c>
      <c r="J82" s="27">
        <f t="shared" si="8"/>
        <v>84</v>
      </c>
      <c r="K82" s="27">
        <f t="shared" si="8"/>
        <v>0</v>
      </c>
      <c r="L82" s="27">
        <f t="shared" si="8"/>
        <v>0</v>
      </c>
      <c r="M82" s="27">
        <f t="shared" si="8"/>
        <v>0</v>
      </c>
      <c r="N82" s="27">
        <f t="shared" si="8"/>
        <v>40</v>
      </c>
      <c r="O82" s="27"/>
      <c r="P82" s="27"/>
      <c r="Q82" s="27"/>
      <c r="R82" s="71"/>
      <c r="S82" s="27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</row>
    <row r="83" spans="1:132" s="64" customFormat="1" x14ac:dyDescent="0.25">
      <c r="A83" s="63"/>
      <c r="B83" s="68"/>
      <c r="C83" s="62"/>
      <c r="D83" s="62"/>
      <c r="E83" s="62"/>
      <c r="F83" s="62"/>
      <c r="G83" s="61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1"/>
      <c r="S83" s="69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</row>
    <row r="84" spans="1:132" s="9" customFormat="1" x14ac:dyDescent="0.25">
      <c r="A84" s="241" t="str">
        <f>IF(Nappali!A92="","",Nappali!A92)</f>
        <v>Épületgépész specializáció</v>
      </c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3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</row>
    <row r="85" spans="1:132" s="9" customFormat="1" x14ac:dyDescent="0.25">
      <c r="A85" s="262" t="str">
        <f>IF(Nappali!A93="","",Nappali!A93)</f>
        <v>Specializáció-felelős: Dr. Szabó Márta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4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</row>
    <row r="86" spans="1:132" s="9" customFormat="1" ht="24" x14ac:dyDescent="0.25">
      <c r="A86" s="65" t="s">
        <v>590</v>
      </c>
      <c r="B86" s="25">
        <v>5</v>
      </c>
      <c r="C86" s="173" t="s">
        <v>424</v>
      </c>
      <c r="D86" s="173" t="s">
        <v>118</v>
      </c>
      <c r="E86" s="173" t="s">
        <v>425</v>
      </c>
      <c r="F86" s="173" t="s">
        <v>124</v>
      </c>
      <c r="G86" s="173" t="s">
        <v>241</v>
      </c>
      <c r="H86" s="23">
        <v>12</v>
      </c>
      <c r="I86" s="23">
        <v>4</v>
      </c>
      <c r="J86" s="23">
        <v>4</v>
      </c>
      <c r="K86" s="23">
        <v>0</v>
      </c>
      <c r="L86" s="23">
        <v>0</v>
      </c>
      <c r="M86" s="23">
        <v>0</v>
      </c>
      <c r="N86" s="23">
        <v>6</v>
      </c>
      <c r="O86" s="23" t="s">
        <v>18</v>
      </c>
      <c r="P86" s="23" t="s">
        <v>22</v>
      </c>
      <c r="Q86" s="23" t="s">
        <v>136</v>
      </c>
      <c r="R86" s="173" t="s">
        <v>191</v>
      </c>
      <c r="S86" s="23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</row>
    <row r="87" spans="1:132" s="9" customFormat="1" ht="24" x14ac:dyDescent="0.25">
      <c r="A87" s="65" t="s">
        <v>590</v>
      </c>
      <c r="B87" s="25">
        <v>6</v>
      </c>
      <c r="C87" s="173" t="s">
        <v>444</v>
      </c>
      <c r="D87" s="173" t="s">
        <v>120</v>
      </c>
      <c r="E87" s="173" t="s">
        <v>310</v>
      </c>
      <c r="F87" s="173" t="s">
        <v>146</v>
      </c>
      <c r="G87" s="173" t="s">
        <v>181</v>
      </c>
      <c r="H87" s="23">
        <v>8</v>
      </c>
      <c r="I87" s="23">
        <v>4</v>
      </c>
      <c r="J87" s="23">
        <v>0</v>
      </c>
      <c r="K87" s="23">
        <v>0</v>
      </c>
      <c r="L87" s="23">
        <v>0</v>
      </c>
      <c r="M87" s="23">
        <v>0</v>
      </c>
      <c r="N87" s="23">
        <v>4</v>
      </c>
      <c r="O87" s="23" t="s">
        <v>602</v>
      </c>
      <c r="P87" s="23" t="s">
        <v>22</v>
      </c>
      <c r="Q87" s="23" t="s">
        <v>136</v>
      </c>
      <c r="R87" s="173" t="s">
        <v>191</v>
      </c>
      <c r="S87" s="23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</row>
    <row r="88" spans="1:132" s="9" customFormat="1" ht="24" x14ac:dyDescent="0.25">
      <c r="A88" s="65" t="s">
        <v>590</v>
      </c>
      <c r="B88" s="25">
        <v>6</v>
      </c>
      <c r="C88" s="173" t="s">
        <v>445</v>
      </c>
      <c r="D88" s="173" t="s">
        <v>121</v>
      </c>
      <c r="E88" s="173" t="s">
        <v>446</v>
      </c>
      <c r="F88" s="173" t="s">
        <v>150</v>
      </c>
      <c r="G88" s="173" t="s">
        <v>232</v>
      </c>
      <c r="H88" s="23">
        <v>8</v>
      </c>
      <c r="I88" s="23">
        <v>8</v>
      </c>
      <c r="J88" s="23">
        <v>0</v>
      </c>
      <c r="K88" s="23">
        <v>0</v>
      </c>
      <c r="L88" s="23">
        <v>0</v>
      </c>
      <c r="M88" s="23">
        <v>0</v>
      </c>
      <c r="N88" s="23">
        <v>6</v>
      </c>
      <c r="O88" s="23" t="s">
        <v>18</v>
      </c>
      <c r="P88" s="23" t="s">
        <v>22</v>
      </c>
      <c r="Q88" s="23" t="s">
        <v>136</v>
      </c>
      <c r="R88" s="173" t="s">
        <v>191</v>
      </c>
      <c r="S88" s="23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</row>
    <row r="89" spans="1:132" s="9" customFormat="1" ht="24" x14ac:dyDescent="0.25">
      <c r="A89" s="65" t="s">
        <v>590</v>
      </c>
      <c r="B89" s="25">
        <v>6</v>
      </c>
      <c r="C89" s="173" t="s">
        <v>447</v>
      </c>
      <c r="D89" s="173" t="s">
        <v>119</v>
      </c>
      <c r="E89" s="173" t="s">
        <v>448</v>
      </c>
      <c r="F89" s="173" t="s">
        <v>150</v>
      </c>
      <c r="G89" s="173" t="s">
        <v>232</v>
      </c>
      <c r="H89" s="23">
        <v>8</v>
      </c>
      <c r="I89" s="23">
        <v>4</v>
      </c>
      <c r="J89" s="23">
        <v>4</v>
      </c>
      <c r="K89" s="23">
        <v>0</v>
      </c>
      <c r="L89" s="23">
        <v>0</v>
      </c>
      <c r="M89" s="23">
        <v>0</v>
      </c>
      <c r="N89" s="23">
        <v>6</v>
      </c>
      <c r="O89" s="23" t="s">
        <v>18</v>
      </c>
      <c r="P89" s="23" t="s">
        <v>22</v>
      </c>
      <c r="Q89" s="23" t="s">
        <v>136</v>
      </c>
      <c r="R89" s="173" t="s">
        <v>191</v>
      </c>
      <c r="S89" s="23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</row>
    <row r="90" spans="1:132" s="9" customFormat="1" ht="36" x14ac:dyDescent="0.25">
      <c r="A90" s="65" t="s">
        <v>590</v>
      </c>
      <c r="B90" s="25">
        <v>7</v>
      </c>
      <c r="C90" s="173" t="s">
        <v>457</v>
      </c>
      <c r="D90" s="173" t="s">
        <v>122</v>
      </c>
      <c r="E90" s="173" t="s">
        <v>458</v>
      </c>
      <c r="F90" s="173" t="s">
        <v>150</v>
      </c>
      <c r="G90" s="173" t="s">
        <v>232</v>
      </c>
      <c r="H90" s="23">
        <v>12</v>
      </c>
      <c r="I90" s="23">
        <v>12</v>
      </c>
      <c r="J90" s="23">
        <v>0</v>
      </c>
      <c r="K90" s="23">
        <v>0</v>
      </c>
      <c r="L90" s="23">
        <v>0</v>
      </c>
      <c r="M90" s="23">
        <v>0</v>
      </c>
      <c r="N90" s="23">
        <v>7</v>
      </c>
      <c r="O90" s="23" t="s">
        <v>602</v>
      </c>
      <c r="P90" s="23" t="s">
        <v>22</v>
      </c>
      <c r="Q90" s="23" t="s">
        <v>136</v>
      </c>
      <c r="R90" s="23" t="s">
        <v>369</v>
      </c>
      <c r="S90" s="23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</row>
    <row r="91" spans="1:132" s="9" customFormat="1" ht="24" x14ac:dyDescent="0.25">
      <c r="A91" s="65" t="s">
        <v>590</v>
      </c>
      <c r="B91" s="25">
        <v>7</v>
      </c>
      <c r="C91" s="173" t="s">
        <v>459</v>
      </c>
      <c r="D91" s="173" t="s">
        <v>123</v>
      </c>
      <c r="E91" s="173" t="s">
        <v>460</v>
      </c>
      <c r="F91" s="173" t="s">
        <v>150</v>
      </c>
      <c r="G91" s="173" t="s">
        <v>232</v>
      </c>
      <c r="H91" s="23">
        <v>4</v>
      </c>
      <c r="I91" s="23">
        <v>12</v>
      </c>
      <c r="J91" s="23">
        <v>0</v>
      </c>
      <c r="K91" s="23">
        <v>0</v>
      </c>
      <c r="L91" s="23">
        <v>0</v>
      </c>
      <c r="M91" s="23">
        <v>0</v>
      </c>
      <c r="N91" s="23">
        <v>7</v>
      </c>
      <c r="O91" s="23" t="s">
        <v>602</v>
      </c>
      <c r="P91" s="23" t="s">
        <v>22</v>
      </c>
      <c r="Q91" s="23" t="s">
        <v>136</v>
      </c>
      <c r="R91" s="23" t="s">
        <v>369</v>
      </c>
      <c r="S91" s="23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</row>
    <row r="92" spans="1:132" s="9" customFormat="1" ht="24" x14ac:dyDescent="0.25">
      <c r="A92" s="65" t="s">
        <v>590</v>
      </c>
      <c r="B92" s="25">
        <v>7</v>
      </c>
      <c r="C92" s="173" t="s">
        <v>472</v>
      </c>
      <c r="D92" s="173" t="s">
        <v>473</v>
      </c>
      <c r="E92" s="173" t="s">
        <v>474</v>
      </c>
      <c r="F92" s="173" t="s">
        <v>124</v>
      </c>
      <c r="G92" s="173" t="s">
        <v>241</v>
      </c>
      <c r="H92" s="23">
        <v>8</v>
      </c>
      <c r="I92" s="23">
        <v>4</v>
      </c>
      <c r="J92" s="23">
        <v>0</v>
      </c>
      <c r="K92" s="23">
        <v>0</v>
      </c>
      <c r="L92" s="23">
        <v>0</v>
      </c>
      <c r="M92" s="23">
        <v>0</v>
      </c>
      <c r="N92" s="23">
        <v>4</v>
      </c>
      <c r="O92" s="23" t="s">
        <v>18</v>
      </c>
      <c r="P92" s="23" t="s">
        <v>22</v>
      </c>
      <c r="Q92" s="23" t="s">
        <v>136</v>
      </c>
      <c r="R92" s="23" t="s">
        <v>369</v>
      </c>
      <c r="S92" s="23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</row>
    <row r="93" spans="1:132" s="64" customFormat="1" x14ac:dyDescent="0.25">
      <c r="A93" s="249" t="s">
        <v>20</v>
      </c>
      <c r="B93" s="250"/>
      <c r="C93" s="250"/>
      <c r="D93" s="250"/>
      <c r="E93" s="250"/>
      <c r="F93" s="250"/>
      <c r="G93" s="251"/>
      <c r="H93" s="27">
        <f>SUM(H86:H92)</f>
        <v>60</v>
      </c>
      <c r="I93" s="27">
        <f t="shared" ref="I93:N93" si="9">SUM(I86:I92)</f>
        <v>48</v>
      </c>
      <c r="J93" s="27">
        <f t="shared" si="9"/>
        <v>8</v>
      </c>
      <c r="K93" s="27">
        <f t="shared" si="9"/>
        <v>0</v>
      </c>
      <c r="L93" s="27">
        <f t="shared" si="9"/>
        <v>0</v>
      </c>
      <c r="M93" s="27">
        <f t="shared" si="9"/>
        <v>0</v>
      </c>
      <c r="N93" s="27">
        <f t="shared" si="9"/>
        <v>40</v>
      </c>
      <c r="O93" s="27"/>
      <c r="P93" s="27"/>
      <c r="Q93" s="27"/>
      <c r="R93" s="71"/>
      <c r="S93" s="27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</row>
    <row r="94" spans="1:132" s="9" customFormat="1" x14ac:dyDescent="0.25">
      <c r="B94" s="31"/>
      <c r="G94" s="16"/>
      <c r="O94" s="11"/>
      <c r="P94" s="11"/>
      <c r="Q94" s="11"/>
      <c r="R94" s="16"/>
      <c r="S94" s="11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</row>
    <row r="95" spans="1:132" s="9" customFormat="1" x14ac:dyDescent="0.25">
      <c r="A95" s="241" t="str">
        <f>IF(Nappali!A103="","",Nappali!A103)</f>
        <v>Gépjárműtechnika specializáció</v>
      </c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3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</row>
    <row r="96" spans="1:132" s="9" customFormat="1" x14ac:dyDescent="0.25">
      <c r="A96" s="262" t="str">
        <f>IF(Nappali!A104="","",Nappali!A104)</f>
        <v>Specializáció-felelős: Dr. Kiss Péter</v>
      </c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4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</row>
    <row r="97" spans="1:132" s="9" customFormat="1" ht="24" x14ac:dyDescent="0.25">
      <c r="A97" s="65" t="s">
        <v>595</v>
      </c>
      <c r="B97" s="25">
        <v>5</v>
      </c>
      <c r="C97" s="22" t="s">
        <v>426</v>
      </c>
      <c r="D97" s="173" t="s">
        <v>125</v>
      </c>
      <c r="E97" s="173" t="s">
        <v>192</v>
      </c>
      <c r="F97" s="173" t="s">
        <v>427</v>
      </c>
      <c r="G97" s="173" t="s">
        <v>193</v>
      </c>
      <c r="H97" s="23">
        <v>12</v>
      </c>
      <c r="I97" s="23">
        <v>0</v>
      </c>
      <c r="J97" s="23">
        <v>8</v>
      </c>
      <c r="K97" s="23">
        <v>0</v>
      </c>
      <c r="L97" s="23">
        <v>0</v>
      </c>
      <c r="M97" s="23">
        <v>0</v>
      </c>
      <c r="N97" s="23">
        <v>6</v>
      </c>
      <c r="O97" s="23" t="s">
        <v>18</v>
      </c>
      <c r="P97" s="23" t="s">
        <v>22</v>
      </c>
      <c r="Q97" s="23" t="s">
        <v>136</v>
      </c>
      <c r="R97" s="173" t="s">
        <v>194</v>
      </c>
      <c r="S97" s="23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</row>
    <row r="98" spans="1:132" s="9" customFormat="1" ht="36" x14ac:dyDescent="0.25">
      <c r="A98" s="65" t="s">
        <v>595</v>
      </c>
      <c r="B98" s="25">
        <v>6</v>
      </c>
      <c r="C98" s="22" t="s">
        <v>442</v>
      </c>
      <c r="D98" s="173" t="s">
        <v>126</v>
      </c>
      <c r="E98" s="173" t="s">
        <v>443</v>
      </c>
      <c r="F98" s="173" t="s">
        <v>408</v>
      </c>
      <c r="G98" s="173" t="s">
        <v>182</v>
      </c>
      <c r="H98" s="23">
        <v>12</v>
      </c>
      <c r="I98" s="23">
        <v>0</v>
      </c>
      <c r="J98" s="23">
        <v>8</v>
      </c>
      <c r="K98" s="23">
        <v>0</v>
      </c>
      <c r="L98" s="23">
        <v>0</v>
      </c>
      <c r="M98" s="23">
        <v>0</v>
      </c>
      <c r="N98" s="23">
        <v>8</v>
      </c>
      <c r="O98" s="23" t="s">
        <v>18</v>
      </c>
      <c r="P98" s="23" t="s">
        <v>22</v>
      </c>
      <c r="Q98" s="23" t="s">
        <v>136</v>
      </c>
      <c r="R98" s="23" t="s">
        <v>195</v>
      </c>
      <c r="S98" s="23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</row>
    <row r="99" spans="1:132" s="9" customFormat="1" ht="24" x14ac:dyDescent="0.25">
      <c r="A99" s="65" t="s">
        <v>595</v>
      </c>
      <c r="B99" s="25">
        <v>6</v>
      </c>
      <c r="C99" s="22" t="s">
        <v>451</v>
      </c>
      <c r="D99" s="173" t="s">
        <v>127</v>
      </c>
      <c r="E99" s="173" t="s">
        <v>305</v>
      </c>
      <c r="F99" s="173" t="s">
        <v>154</v>
      </c>
      <c r="G99" s="173" t="s">
        <v>224</v>
      </c>
      <c r="H99" s="23">
        <v>4</v>
      </c>
      <c r="I99" s="23">
        <v>4</v>
      </c>
      <c r="J99" s="23">
        <v>0</v>
      </c>
      <c r="K99" s="23">
        <v>0</v>
      </c>
      <c r="L99" s="23">
        <v>0</v>
      </c>
      <c r="M99" s="23">
        <v>0</v>
      </c>
      <c r="N99" s="23">
        <v>3</v>
      </c>
      <c r="O99" s="23" t="s">
        <v>602</v>
      </c>
      <c r="P99" s="23" t="s">
        <v>22</v>
      </c>
      <c r="Q99" s="23" t="s">
        <v>136</v>
      </c>
      <c r="R99" s="23" t="s">
        <v>369</v>
      </c>
      <c r="S99" s="23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</row>
    <row r="100" spans="1:132" s="9" customFormat="1" ht="24" x14ac:dyDescent="0.25">
      <c r="A100" s="65" t="s">
        <v>595</v>
      </c>
      <c r="B100" s="25">
        <v>6</v>
      </c>
      <c r="C100" s="22" t="s">
        <v>452</v>
      </c>
      <c r="D100" s="173" t="s">
        <v>108</v>
      </c>
      <c r="E100" s="173" t="s">
        <v>453</v>
      </c>
      <c r="F100" s="173" t="s">
        <v>144</v>
      </c>
      <c r="G100" s="173" t="s">
        <v>202</v>
      </c>
      <c r="H100" s="23">
        <v>8</v>
      </c>
      <c r="I100" s="23">
        <v>0</v>
      </c>
      <c r="J100" s="23">
        <v>8</v>
      </c>
      <c r="K100" s="23">
        <v>0</v>
      </c>
      <c r="L100" s="23">
        <v>0</v>
      </c>
      <c r="M100" s="23">
        <v>0</v>
      </c>
      <c r="N100" s="23">
        <v>6</v>
      </c>
      <c r="O100" s="23" t="s">
        <v>602</v>
      </c>
      <c r="P100" s="23" t="s">
        <v>22</v>
      </c>
      <c r="Q100" s="23" t="s">
        <v>136</v>
      </c>
      <c r="R100" s="23" t="s">
        <v>369</v>
      </c>
      <c r="S100" s="23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</row>
    <row r="101" spans="1:132" s="9" customFormat="1" ht="36" x14ac:dyDescent="0.25">
      <c r="A101" s="65" t="s">
        <v>595</v>
      </c>
      <c r="B101" s="25">
        <v>7</v>
      </c>
      <c r="C101" s="22" t="s">
        <v>461</v>
      </c>
      <c r="D101" s="173" t="s">
        <v>128</v>
      </c>
      <c r="E101" s="173" t="s">
        <v>579</v>
      </c>
      <c r="F101" s="173" t="s">
        <v>129</v>
      </c>
      <c r="G101" s="173" t="s">
        <v>201</v>
      </c>
      <c r="H101" s="23">
        <v>8</v>
      </c>
      <c r="I101" s="23">
        <v>0</v>
      </c>
      <c r="J101" s="23">
        <v>8</v>
      </c>
      <c r="K101" s="23">
        <v>0</v>
      </c>
      <c r="L101" s="23">
        <v>0</v>
      </c>
      <c r="M101" s="23">
        <v>0</v>
      </c>
      <c r="N101" s="23">
        <v>6</v>
      </c>
      <c r="O101" s="23" t="s">
        <v>602</v>
      </c>
      <c r="P101" s="23" t="s">
        <v>22</v>
      </c>
      <c r="Q101" s="23" t="s">
        <v>136</v>
      </c>
      <c r="R101" s="173" t="s">
        <v>196</v>
      </c>
      <c r="S101" s="23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</row>
    <row r="102" spans="1:132" s="9" customFormat="1" ht="36" x14ac:dyDescent="0.25">
      <c r="A102" s="65" t="s">
        <v>595</v>
      </c>
      <c r="B102" s="25">
        <v>7</v>
      </c>
      <c r="C102" s="22" t="s">
        <v>468</v>
      </c>
      <c r="D102" s="173" t="s">
        <v>469</v>
      </c>
      <c r="E102" s="173" t="s">
        <v>199</v>
      </c>
      <c r="F102" s="173" t="s">
        <v>140</v>
      </c>
      <c r="G102" s="173" t="s">
        <v>178</v>
      </c>
      <c r="H102" s="23">
        <v>8</v>
      </c>
      <c r="I102" s="23">
        <v>4</v>
      </c>
      <c r="J102" s="23">
        <v>0</v>
      </c>
      <c r="K102" s="23">
        <v>0</v>
      </c>
      <c r="L102" s="23">
        <v>0</v>
      </c>
      <c r="M102" s="23">
        <v>0</v>
      </c>
      <c r="N102" s="23">
        <v>5</v>
      </c>
      <c r="O102" s="23" t="s">
        <v>602</v>
      </c>
      <c r="P102" s="23" t="s">
        <v>22</v>
      </c>
      <c r="Q102" s="23" t="s">
        <v>136</v>
      </c>
      <c r="R102" s="173" t="s">
        <v>196</v>
      </c>
      <c r="S102" s="23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</row>
    <row r="103" spans="1:132" s="9" customFormat="1" ht="24" x14ac:dyDescent="0.25">
      <c r="A103" s="65" t="s">
        <v>595</v>
      </c>
      <c r="B103" s="25">
        <v>7</v>
      </c>
      <c r="C103" s="22" t="s">
        <v>471</v>
      </c>
      <c r="D103" s="173" t="s">
        <v>197</v>
      </c>
      <c r="E103" s="173" t="s">
        <v>198</v>
      </c>
      <c r="F103" s="173" t="s">
        <v>408</v>
      </c>
      <c r="G103" s="173" t="s">
        <v>182</v>
      </c>
      <c r="H103" s="23">
        <v>12</v>
      </c>
      <c r="I103" s="23">
        <v>0</v>
      </c>
      <c r="J103" s="23">
        <v>8</v>
      </c>
      <c r="K103" s="23">
        <v>0</v>
      </c>
      <c r="L103" s="23">
        <v>0</v>
      </c>
      <c r="M103" s="23">
        <v>0</v>
      </c>
      <c r="N103" s="23">
        <v>6</v>
      </c>
      <c r="O103" s="23" t="s">
        <v>602</v>
      </c>
      <c r="P103" s="23" t="s">
        <v>22</v>
      </c>
      <c r="Q103" s="23" t="s">
        <v>136</v>
      </c>
      <c r="R103" s="173" t="s">
        <v>190</v>
      </c>
      <c r="S103" s="23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</row>
    <row r="104" spans="1:132" s="64" customFormat="1" x14ac:dyDescent="0.25">
      <c r="A104" s="249" t="s">
        <v>20</v>
      </c>
      <c r="B104" s="250"/>
      <c r="C104" s="250"/>
      <c r="D104" s="250"/>
      <c r="E104" s="250"/>
      <c r="F104" s="250"/>
      <c r="G104" s="251"/>
      <c r="H104" s="27">
        <f>SUM(H97:H103)</f>
        <v>64</v>
      </c>
      <c r="I104" s="27">
        <f t="shared" ref="I104:N104" si="10">SUM(I97:I103)</f>
        <v>8</v>
      </c>
      <c r="J104" s="27">
        <f t="shared" si="10"/>
        <v>40</v>
      </c>
      <c r="K104" s="27">
        <f t="shared" si="10"/>
        <v>0</v>
      </c>
      <c r="L104" s="27">
        <f t="shared" si="10"/>
        <v>0</v>
      </c>
      <c r="M104" s="27">
        <f t="shared" si="10"/>
        <v>0</v>
      </c>
      <c r="N104" s="27">
        <f t="shared" si="10"/>
        <v>40</v>
      </c>
      <c r="O104" s="27"/>
      <c r="P104" s="27"/>
      <c r="Q104" s="27"/>
      <c r="R104" s="71"/>
      <c r="S104" s="27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</row>
    <row r="105" spans="1:132" s="9" customFormat="1" x14ac:dyDescent="0.25">
      <c r="B105" s="31"/>
      <c r="G105" s="16"/>
      <c r="O105" s="11"/>
      <c r="P105" s="11"/>
      <c r="Q105" s="11"/>
      <c r="R105" s="16"/>
      <c r="S105" s="11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</row>
    <row r="106" spans="1:132" s="9" customFormat="1" x14ac:dyDescent="0.25">
      <c r="A106" s="241" t="str">
        <f>IF(Nappali!A114="","",Nappali!A114)</f>
        <v>Gépgyártó specializáció</v>
      </c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3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</row>
    <row r="107" spans="1:132" s="9" customFormat="1" x14ac:dyDescent="0.25">
      <c r="A107" s="262" t="str">
        <f>IF(Nappali!A115="","",Nappali!A115)</f>
        <v>Specializáció-felelős: Dr. Kári-Horváth Attila</v>
      </c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4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</row>
    <row r="108" spans="1:132" s="9" customFormat="1" ht="24" x14ac:dyDescent="0.25">
      <c r="A108" s="65" t="s">
        <v>596</v>
      </c>
      <c r="B108" s="25">
        <v>5</v>
      </c>
      <c r="C108" s="173" t="s">
        <v>428</v>
      </c>
      <c r="D108" s="173" t="s">
        <v>131</v>
      </c>
      <c r="E108" s="173" t="s">
        <v>429</v>
      </c>
      <c r="F108" s="173" t="s">
        <v>152</v>
      </c>
      <c r="G108" s="173" t="s">
        <v>235</v>
      </c>
      <c r="H108" s="23">
        <v>8</v>
      </c>
      <c r="I108" s="23">
        <v>0</v>
      </c>
      <c r="J108" s="23">
        <v>4</v>
      </c>
      <c r="K108" s="23">
        <v>0</v>
      </c>
      <c r="L108" s="23">
        <v>0</v>
      </c>
      <c r="M108" s="23">
        <v>0</v>
      </c>
      <c r="N108" s="23">
        <v>6</v>
      </c>
      <c r="O108" s="23" t="s">
        <v>18</v>
      </c>
      <c r="P108" s="23" t="s">
        <v>22</v>
      </c>
      <c r="Q108" s="23" t="s">
        <v>136</v>
      </c>
      <c r="R108" s="173" t="s">
        <v>369</v>
      </c>
      <c r="S108" s="23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</row>
    <row r="109" spans="1:132" s="9" customFormat="1" ht="24" x14ac:dyDescent="0.25">
      <c r="A109" s="65" t="s">
        <v>596</v>
      </c>
      <c r="B109" s="25">
        <v>6</v>
      </c>
      <c r="C109" s="173" t="s">
        <v>439</v>
      </c>
      <c r="D109" s="173" t="s">
        <v>132</v>
      </c>
      <c r="E109" s="173" t="s">
        <v>306</v>
      </c>
      <c r="F109" s="173" t="s">
        <v>440</v>
      </c>
      <c r="G109" s="173" t="s">
        <v>242</v>
      </c>
      <c r="H109" s="23">
        <v>4</v>
      </c>
      <c r="I109" s="23">
        <v>0</v>
      </c>
      <c r="J109" s="23">
        <v>12</v>
      </c>
      <c r="K109" s="23">
        <v>0</v>
      </c>
      <c r="L109" s="23">
        <v>0</v>
      </c>
      <c r="M109" s="23">
        <v>0</v>
      </c>
      <c r="N109" s="23">
        <v>6</v>
      </c>
      <c r="O109" s="23" t="s">
        <v>602</v>
      </c>
      <c r="P109" s="23" t="s">
        <v>22</v>
      </c>
      <c r="Q109" s="23" t="s">
        <v>136</v>
      </c>
      <c r="R109" s="23" t="s">
        <v>369</v>
      </c>
      <c r="S109" s="23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</row>
    <row r="110" spans="1:132" s="9" customFormat="1" ht="36" x14ac:dyDescent="0.25">
      <c r="A110" s="65" t="s">
        <v>596</v>
      </c>
      <c r="B110" s="25">
        <v>6</v>
      </c>
      <c r="C110" s="173" t="s">
        <v>441</v>
      </c>
      <c r="D110" s="173" t="s">
        <v>133</v>
      </c>
      <c r="E110" s="173" t="s">
        <v>176</v>
      </c>
      <c r="F110" s="173" t="s">
        <v>171</v>
      </c>
      <c r="G110" s="173" t="s">
        <v>237</v>
      </c>
      <c r="H110" s="23">
        <v>12</v>
      </c>
      <c r="I110" s="23">
        <v>0</v>
      </c>
      <c r="J110" s="23">
        <v>8</v>
      </c>
      <c r="K110" s="23">
        <v>0</v>
      </c>
      <c r="L110" s="23">
        <v>0</v>
      </c>
      <c r="M110" s="23">
        <v>0</v>
      </c>
      <c r="N110" s="23">
        <v>5</v>
      </c>
      <c r="O110" s="23" t="s">
        <v>18</v>
      </c>
      <c r="P110" s="23" t="s">
        <v>22</v>
      </c>
      <c r="Q110" s="23" t="s">
        <v>136</v>
      </c>
      <c r="R110" s="23" t="s">
        <v>369</v>
      </c>
      <c r="S110" s="23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</row>
    <row r="111" spans="1:132" s="9" customFormat="1" ht="24" x14ac:dyDescent="0.25">
      <c r="A111" s="65" t="s">
        <v>596</v>
      </c>
      <c r="B111" s="25">
        <v>6</v>
      </c>
      <c r="C111" s="173" t="s">
        <v>452</v>
      </c>
      <c r="D111" s="173" t="s">
        <v>108</v>
      </c>
      <c r="E111" s="173" t="s">
        <v>453</v>
      </c>
      <c r="F111" s="173" t="s">
        <v>144</v>
      </c>
      <c r="G111" s="173" t="s">
        <v>202</v>
      </c>
      <c r="H111" s="23">
        <v>8</v>
      </c>
      <c r="I111" s="23">
        <v>0</v>
      </c>
      <c r="J111" s="23">
        <v>8</v>
      </c>
      <c r="K111" s="23">
        <v>0</v>
      </c>
      <c r="L111" s="23">
        <v>0</v>
      </c>
      <c r="M111" s="23">
        <v>0</v>
      </c>
      <c r="N111" s="23">
        <v>6</v>
      </c>
      <c r="O111" s="23" t="s">
        <v>602</v>
      </c>
      <c r="P111" s="23" t="s">
        <v>22</v>
      </c>
      <c r="Q111" s="23" t="s">
        <v>136</v>
      </c>
      <c r="R111" s="23" t="s">
        <v>369</v>
      </c>
      <c r="S111" s="23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</row>
    <row r="112" spans="1:132" s="9" customFormat="1" ht="24" x14ac:dyDescent="0.25">
      <c r="A112" s="65" t="s">
        <v>596</v>
      </c>
      <c r="B112" s="25">
        <v>7</v>
      </c>
      <c r="C112" s="173" t="s">
        <v>456</v>
      </c>
      <c r="D112" s="173" t="s">
        <v>223</v>
      </c>
      <c r="E112" s="173" t="s">
        <v>359</v>
      </c>
      <c r="F112" s="173" t="s">
        <v>171</v>
      </c>
      <c r="G112" s="173" t="s">
        <v>237</v>
      </c>
      <c r="H112" s="23">
        <v>0</v>
      </c>
      <c r="I112" s="23">
        <v>8</v>
      </c>
      <c r="J112" s="23">
        <v>12</v>
      </c>
      <c r="K112" s="23">
        <v>0</v>
      </c>
      <c r="L112" s="23">
        <v>0</v>
      </c>
      <c r="M112" s="23">
        <v>0</v>
      </c>
      <c r="N112" s="23">
        <v>6</v>
      </c>
      <c r="O112" s="23" t="s">
        <v>602</v>
      </c>
      <c r="P112" s="23" t="s">
        <v>22</v>
      </c>
      <c r="Q112" s="23" t="s">
        <v>136</v>
      </c>
      <c r="R112" s="173" t="s">
        <v>238</v>
      </c>
      <c r="S112" s="23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</row>
    <row r="113" spans="1:132" s="9" customFormat="1" ht="24" x14ac:dyDescent="0.25">
      <c r="A113" s="65" t="s">
        <v>596</v>
      </c>
      <c r="B113" s="25">
        <v>7</v>
      </c>
      <c r="C113" s="173" t="s">
        <v>465</v>
      </c>
      <c r="D113" s="173" t="s">
        <v>134</v>
      </c>
      <c r="E113" s="173" t="s">
        <v>308</v>
      </c>
      <c r="F113" s="173" t="s">
        <v>151</v>
      </c>
      <c r="G113" s="173" t="s">
        <v>234</v>
      </c>
      <c r="H113" s="23">
        <v>12</v>
      </c>
      <c r="I113" s="23">
        <v>0</v>
      </c>
      <c r="J113" s="23">
        <v>8</v>
      </c>
      <c r="K113" s="23">
        <v>0</v>
      </c>
      <c r="L113" s="23">
        <v>0</v>
      </c>
      <c r="M113" s="23">
        <v>0</v>
      </c>
      <c r="N113" s="23">
        <v>5</v>
      </c>
      <c r="O113" s="23" t="s">
        <v>18</v>
      </c>
      <c r="P113" s="23" t="s">
        <v>22</v>
      </c>
      <c r="Q113" s="23" t="s">
        <v>136</v>
      </c>
      <c r="R113" s="173" t="s">
        <v>238</v>
      </c>
      <c r="S113" s="23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</row>
    <row r="114" spans="1:132" s="9" customFormat="1" ht="24" x14ac:dyDescent="0.25">
      <c r="A114" s="65" t="s">
        <v>596</v>
      </c>
      <c r="B114" s="25">
        <v>7</v>
      </c>
      <c r="C114" s="173" t="s">
        <v>470</v>
      </c>
      <c r="D114" s="173" t="s">
        <v>173</v>
      </c>
      <c r="E114" s="173" t="s">
        <v>307</v>
      </c>
      <c r="F114" s="173" t="s">
        <v>172</v>
      </c>
      <c r="G114" s="173" t="s">
        <v>243</v>
      </c>
      <c r="H114" s="23">
        <v>12</v>
      </c>
      <c r="I114" s="23">
        <v>8</v>
      </c>
      <c r="J114" s="23">
        <v>0</v>
      </c>
      <c r="K114" s="23">
        <v>0</v>
      </c>
      <c r="L114" s="23">
        <v>0</v>
      </c>
      <c r="M114" s="23">
        <v>0</v>
      </c>
      <c r="N114" s="23">
        <v>6</v>
      </c>
      <c r="O114" s="23" t="s">
        <v>18</v>
      </c>
      <c r="P114" s="23" t="s">
        <v>22</v>
      </c>
      <c r="Q114" s="23" t="s">
        <v>136</v>
      </c>
      <c r="R114" s="173" t="s">
        <v>238</v>
      </c>
      <c r="S114" s="23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</row>
    <row r="115" spans="1:132" s="64" customFormat="1" x14ac:dyDescent="0.25">
      <c r="A115" s="249" t="s">
        <v>20</v>
      </c>
      <c r="B115" s="250"/>
      <c r="C115" s="250"/>
      <c r="D115" s="250"/>
      <c r="E115" s="250"/>
      <c r="F115" s="250"/>
      <c r="G115" s="251"/>
      <c r="H115" s="27">
        <f>SUM(H108:H114)</f>
        <v>56</v>
      </c>
      <c r="I115" s="27">
        <f t="shared" ref="I115:N115" si="11">SUM(I108:I114)</f>
        <v>16</v>
      </c>
      <c r="J115" s="27">
        <f t="shared" si="11"/>
        <v>52</v>
      </c>
      <c r="K115" s="27">
        <f t="shared" si="11"/>
        <v>0</v>
      </c>
      <c r="L115" s="27">
        <f t="shared" si="11"/>
        <v>0</v>
      </c>
      <c r="M115" s="27">
        <f t="shared" si="11"/>
        <v>0</v>
      </c>
      <c r="N115" s="27">
        <f t="shared" si="11"/>
        <v>40</v>
      </c>
      <c r="O115" s="27"/>
      <c r="P115" s="27"/>
      <c r="Q115" s="27"/>
      <c r="R115" s="71"/>
      <c r="S115" s="27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</row>
    <row r="116" spans="1:132" s="9" customFormat="1" x14ac:dyDescent="0.2">
      <c r="A116" s="14"/>
      <c r="B116" s="14"/>
      <c r="C116" s="14"/>
      <c r="D116" s="14"/>
      <c r="G116" s="16"/>
      <c r="O116" s="11"/>
      <c r="P116" s="11"/>
      <c r="Q116" s="11"/>
      <c r="R116" s="16"/>
      <c r="S116" s="11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</row>
    <row r="117" spans="1:132" s="9" customFormat="1" x14ac:dyDescent="0.2">
      <c r="A117" s="14" t="str">
        <f>IF(Nappali!A124="","",Nappali!A124)</f>
        <v>A mobilitási ablak lazán definiált:</v>
      </c>
      <c r="B117" s="14"/>
      <c r="C117" s="14"/>
      <c r="D117" s="14"/>
      <c r="G117" s="16"/>
      <c r="O117" s="11"/>
      <c r="P117" s="11"/>
      <c r="Q117" s="11"/>
      <c r="R117" s="16"/>
      <c r="S117" s="11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</row>
    <row r="118" spans="1:132" s="9" customFormat="1" x14ac:dyDescent="0.2">
      <c r="A118" s="14" t="str">
        <f>IF(Nappali!A125="","",Nappali!A125)</f>
        <v>5 kredit értékben gazdasági ill. humánismereti tantárgy(ak)</v>
      </c>
      <c r="B118" s="14"/>
      <c r="C118" s="14"/>
      <c r="D118" s="14"/>
      <c r="G118" s="16"/>
      <c r="O118" s="11"/>
      <c r="P118" s="11"/>
      <c r="Q118" s="11"/>
      <c r="R118" s="16"/>
      <c r="S118" s="11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</row>
    <row r="119" spans="1:132" s="9" customFormat="1" x14ac:dyDescent="0.2">
      <c r="A119" s="14" t="str">
        <f>IF(Nappali!A126="","",Nappali!A126)</f>
        <v>6 kredit értékben "C" típusú szabadon választott tantárgy(ak)</v>
      </c>
      <c r="B119" s="14"/>
      <c r="C119" s="14"/>
      <c r="D119" s="14"/>
      <c r="G119" s="16"/>
      <c r="O119" s="11"/>
      <c r="P119" s="11"/>
      <c r="Q119" s="11"/>
      <c r="R119" s="16"/>
      <c r="S119" s="11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</row>
    <row r="120" spans="1:132" x14ac:dyDescent="0.2">
      <c r="A120" s="14" t="str">
        <f>IF(Nappali!A127="","",Nappali!A127)</f>
        <v>5 kredit értékben Szakmai "B" típusú tantárgy(ak)</v>
      </c>
      <c r="B120" s="14"/>
      <c r="C120" s="14"/>
      <c r="D120" s="14"/>
    </row>
    <row r="121" spans="1:132" x14ac:dyDescent="0.2">
      <c r="A121" s="14" t="str">
        <f>IF(Nappali!A128="","",Nappali!A128)</f>
        <v>A kredittel kiváltható konkrét tárgyakat az igénylő választhatja ki.</v>
      </c>
      <c r="B121" s="14"/>
      <c r="C121" s="14"/>
      <c r="D121" s="14"/>
    </row>
    <row r="122" spans="1:132" x14ac:dyDescent="0.2">
      <c r="A122" s="14" t="str">
        <f>IF(Nappali!A129="","",Nappali!A129)</f>
        <v/>
      </c>
      <c r="B122" s="14"/>
      <c r="C122" s="14"/>
      <c r="D122" s="14"/>
    </row>
    <row r="123" spans="1:132" x14ac:dyDescent="0.2">
      <c r="A123" s="14"/>
      <c r="B123" s="14"/>
      <c r="C123" s="14"/>
      <c r="D123" s="14"/>
    </row>
    <row r="124" spans="1:132" x14ac:dyDescent="0.2">
      <c r="A124" s="14"/>
      <c r="B124" s="14"/>
      <c r="C124" s="14"/>
      <c r="D124" s="14"/>
    </row>
    <row r="127" spans="1:132" x14ac:dyDescent="0.2">
      <c r="C127" s="14"/>
    </row>
    <row r="128" spans="1:132" x14ac:dyDescent="0.2">
      <c r="B128" s="14"/>
    </row>
    <row r="130" spans="4:4" x14ac:dyDescent="0.2">
      <c r="D130" s="14"/>
    </row>
  </sheetData>
  <sheetProtection algorithmName="SHA-512" hashValue="c0CRi/ymbZTPfQqDExOb7sZvV4ppEbmBkmI+/8g18F7ojXB7z05hhAcVroJ4kyLtO8N47VwwQK/JfsamG1bzzA==" saltValue="zaBIUQc7YOBV3Ulqie2WXA==" spinCount="100000" sheet="1" objects="1" scenarios="1" selectLockedCells="1" selectUnlockedCells="1"/>
  <sortState xmlns:xlrd2="http://schemas.microsoft.com/office/spreadsheetml/2017/richdata2" ref="A54:EB57">
    <sortCondition ref="D54:D57"/>
  </sortState>
  <mergeCells count="23">
    <mergeCell ref="A82:G82"/>
    <mergeCell ref="A84:S84"/>
    <mergeCell ref="A85:S85"/>
    <mergeCell ref="A107:S107"/>
    <mergeCell ref="A115:G115"/>
    <mergeCell ref="A93:G93"/>
    <mergeCell ref="A95:S95"/>
    <mergeCell ref="A96:S96"/>
    <mergeCell ref="A104:G104"/>
    <mergeCell ref="A106:S106"/>
    <mergeCell ref="A74:S74"/>
    <mergeCell ref="H6:M6"/>
    <mergeCell ref="H5:M5"/>
    <mergeCell ref="A53:G53"/>
    <mergeCell ref="A62:G62"/>
    <mergeCell ref="A67:G67"/>
    <mergeCell ref="A72:S72"/>
    <mergeCell ref="A73:S73"/>
    <mergeCell ref="A68:G68"/>
    <mergeCell ref="A46:G46"/>
    <mergeCell ref="A16:G16"/>
    <mergeCell ref="A25:G25"/>
    <mergeCell ref="A36:G3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88C02-98E2-44DA-9F68-122B4E5FB90E}">
  <dimension ref="A1:F34"/>
  <sheetViews>
    <sheetView view="pageBreakPreview" zoomScaleNormal="100" zoomScaleSheetLayoutView="100" workbookViewId="0">
      <selection activeCell="A9" sqref="A9"/>
    </sheetView>
  </sheetViews>
  <sheetFormatPr defaultRowHeight="15" x14ac:dyDescent="0.25"/>
  <cols>
    <col min="1" max="1" width="109.140625" style="213" customWidth="1"/>
    <col min="2" max="2" width="24.7109375" style="213" customWidth="1"/>
    <col min="3" max="16384" width="9.140625" style="206"/>
  </cols>
  <sheetData>
    <row r="1" spans="1:6" ht="12.75" x14ac:dyDescent="0.2">
      <c r="A1" s="203" t="s">
        <v>76</v>
      </c>
      <c r="B1" s="204" t="s">
        <v>77</v>
      </c>
      <c r="C1" s="205"/>
      <c r="D1" s="205"/>
      <c r="E1" s="205"/>
      <c r="F1" s="205"/>
    </row>
    <row r="2" spans="1:6" ht="12.75" x14ac:dyDescent="0.2">
      <c r="A2" s="207" t="s">
        <v>604</v>
      </c>
      <c r="B2" s="208" t="s">
        <v>36</v>
      </c>
      <c r="C2" s="205"/>
      <c r="D2" s="205"/>
      <c r="E2" s="205"/>
      <c r="F2" s="205"/>
    </row>
    <row r="3" spans="1:6" ht="12.75" x14ac:dyDescent="0.2">
      <c r="A3" s="207"/>
      <c r="B3" s="208"/>
      <c r="C3" s="205"/>
      <c r="D3" s="205"/>
      <c r="E3" s="205"/>
      <c r="F3" s="205"/>
    </row>
    <row r="4" spans="1:6" ht="12.75" x14ac:dyDescent="0.2">
      <c r="A4" s="203" t="s">
        <v>59</v>
      </c>
      <c r="B4" s="209"/>
      <c r="C4" s="205"/>
      <c r="D4" s="205"/>
      <c r="E4" s="205"/>
      <c r="F4" s="205"/>
    </row>
    <row r="5" spans="1:6" ht="12.75" x14ac:dyDescent="0.2">
      <c r="A5" s="207" t="s">
        <v>605</v>
      </c>
      <c r="B5" s="208" t="s">
        <v>37</v>
      </c>
      <c r="C5" s="205"/>
      <c r="D5" s="205"/>
      <c r="E5" s="205"/>
      <c r="F5" s="205"/>
    </row>
    <row r="6" spans="1:6" ht="12.75" x14ac:dyDescent="0.2">
      <c r="A6" s="207" t="s">
        <v>606</v>
      </c>
      <c r="B6" s="208" t="s">
        <v>38</v>
      </c>
      <c r="C6" s="205"/>
      <c r="D6" s="205"/>
      <c r="E6" s="205"/>
      <c r="F6" s="205"/>
    </row>
    <row r="7" spans="1:6" ht="12.75" x14ac:dyDescent="0.2">
      <c r="A7" s="207" t="s">
        <v>607</v>
      </c>
      <c r="B7" s="208" t="s">
        <v>79</v>
      </c>
      <c r="C7" s="205"/>
      <c r="D7" s="205"/>
      <c r="E7" s="205"/>
      <c r="F7" s="205"/>
    </row>
    <row r="8" spans="1:6" ht="12.75" x14ac:dyDescent="0.2">
      <c r="A8" s="210" t="s">
        <v>608</v>
      </c>
      <c r="B8" s="208" t="s">
        <v>83</v>
      </c>
      <c r="C8" s="211"/>
      <c r="D8" s="205"/>
      <c r="E8" s="205"/>
      <c r="F8" s="205"/>
    </row>
    <row r="9" spans="1:6" ht="12.75" x14ac:dyDescent="0.2">
      <c r="A9" s="210" t="s">
        <v>609</v>
      </c>
      <c r="B9" s="208" t="s">
        <v>78</v>
      </c>
      <c r="C9" s="205"/>
      <c r="D9" s="205"/>
      <c r="E9" s="205"/>
      <c r="F9" s="205"/>
    </row>
    <row r="10" spans="1:6" ht="12.75" x14ac:dyDescent="0.2">
      <c r="A10" s="210" t="s">
        <v>86</v>
      </c>
      <c r="B10" s="208" t="s">
        <v>80</v>
      </c>
      <c r="C10" s="205"/>
      <c r="D10" s="205"/>
      <c r="E10" s="205"/>
      <c r="F10" s="205"/>
    </row>
    <row r="11" spans="1:6" ht="12.75" x14ac:dyDescent="0.2">
      <c r="A11" s="207"/>
      <c r="B11" s="208"/>
      <c r="C11" s="205"/>
      <c r="D11" s="205"/>
      <c r="E11" s="205"/>
      <c r="F11" s="205"/>
    </row>
    <row r="12" spans="1:6" ht="12.75" x14ac:dyDescent="0.2">
      <c r="A12" s="207" t="s">
        <v>84</v>
      </c>
      <c r="B12" s="208"/>
      <c r="C12" s="205"/>
      <c r="D12" s="205"/>
      <c r="E12" s="205"/>
      <c r="F12" s="205"/>
    </row>
    <row r="13" spans="1:6" ht="12.75" x14ac:dyDescent="0.2">
      <c r="A13" s="207"/>
      <c r="B13" s="208"/>
      <c r="C13" s="205"/>
      <c r="D13" s="205"/>
      <c r="E13" s="205"/>
      <c r="F13" s="205"/>
    </row>
    <row r="14" spans="1:6" ht="12.75" x14ac:dyDescent="0.2">
      <c r="A14" s="203" t="s">
        <v>60</v>
      </c>
      <c r="B14" s="209"/>
      <c r="C14" s="205"/>
      <c r="D14" s="205"/>
      <c r="E14" s="205"/>
      <c r="F14" s="205"/>
    </row>
    <row r="15" spans="1:6" ht="12.75" x14ac:dyDescent="0.2">
      <c r="A15" s="207" t="s">
        <v>610</v>
      </c>
      <c r="B15" s="208"/>
      <c r="C15" s="205"/>
      <c r="D15" s="205"/>
      <c r="E15" s="205"/>
      <c r="F15" s="205"/>
    </row>
    <row r="16" spans="1:6" ht="12.75" x14ac:dyDescent="0.2">
      <c r="A16" s="212" t="s">
        <v>611</v>
      </c>
      <c r="B16" s="208" t="s">
        <v>65</v>
      </c>
      <c r="C16" s="205"/>
      <c r="D16" s="205"/>
      <c r="E16" s="205"/>
      <c r="F16" s="205"/>
    </row>
    <row r="17" spans="1:6" ht="12.75" x14ac:dyDescent="0.2">
      <c r="A17" s="212" t="s">
        <v>612</v>
      </c>
      <c r="B17" s="208" t="s">
        <v>66</v>
      </c>
      <c r="C17" s="205"/>
      <c r="D17" s="205"/>
      <c r="E17" s="205"/>
      <c r="F17" s="205"/>
    </row>
    <row r="18" spans="1:6" ht="12.75" x14ac:dyDescent="0.2">
      <c r="A18" s="210" t="s">
        <v>613</v>
      </c>
      <c r="B18" s="208" t="s">
        <v>67</v>
      </c>
      <c r="C18" s="211"/>
      <c r="D18" s="205"/>
      <c r="E18" s="205"/>
      <c r="F18" s="205"/>
    </row>
    <row r="19" spans="1:6" ht="12.75" x14ac:dyDescent="0.2">
      <c r="A19" s="212" t="s">
        <v>614</v>
      </c>
      <c r="B19" s="208" t="s">
        <v>68</v>
      </c>
      <c r="C19" s="211"/>
      <c r="D19" s="205"/>
      <c r="E19" s="205"/>
      <c r="F19" s="205"/>
    </row>
    <row r="20" spans="1:6" ht="12.75" x14ac:dyDescent="0.2">
      <c r="A20" s="212" t="s">
        <v>615</v>
      </c>
      <c r="B20" s="208" t="s">
        <v>69</v>
      </c>
      <c r="C20" s="205"/>
      <c r="D20" s="205"/>
      <c r="E20" s="205"/>
      <c r="F20" s="205"/>
    </row>
    <row r="21" spans="1:6" ht="12.75" x14ac:dyDescent="0.2">
      <c r="A21" s="210" t="s">
        <v>616</v>
      </c>
      <c r="B21" s="208" t="s">
        <v>70</v>
      </c>
      <c r="C21" s="211"/>
      <c r="D21" s="205"/>
      <c r="E21" s="205"/>
      <c r="F21" s="205"/>
    </row>
    <row r="22" spans="1:6" ht="12.75" x14ac:dyDescent="0.2">
      <c r="A22" s="212" t="s">
        <v>617</v>
      </c>
      <c r="B22" s="208" t="s">
        <v>71</v>
      </c>
      <c r="C22" s="211"/>
      <c r="D22" s="205"/>
      <c r="E22" s="205"/>
      <c r="F22" s="205"/>
    </row>
    <row r="23" spans="1:6" ht="12.75" x14ac:dyDescent="0.2">
      <c r="A23" s="212" t="s">
        <v>618</v>
      </c>
      <c r="B23" s="208" t="s">
        <v>72</v>
      </c>
      <c r="C23" s="205"/>
      <c r="D23" s="205"/>
      <c r="E23" s="205"/>
      <c r="F23" s="205"/>
    </row>
    <row r="24" spans="1:6" ht="12.75" x14ac:dyDescent="0.2">
      <c r="A24" s="212" t="s">
        <v>619</v>
      </c>
      <c r="B24" s="208" t="s">
        <v>73</v>
      </c>
      <c r="C24" s="205"/>
      <c r="D24" s="205"/>
      <c r="E24" s="205"/>
      <c r="F24" s="205"/>
    </row>
    <row r="25" spans="1:6" ht="12.75" x14ac:dyDescent="0.2">
      <c r="A25" s="207"/>
      <c r="B25" s="208"/>
      <c r="C25" s="205"/>
      <c r="D25" s="205"/>
      <c r="E25" s="205"/>
      <c r="F25" s="205"/>
    </row>
    <row r="26" spans="1:6" ht="12.75" x14ac:dyDescent="0.2">
      <c r="A26" s="203" t="s">
        <v>61</v>
      </c>
      <c r="B26" s="204"/>
      <c r="C26" s="205"/>
      <c r="D26" s="205"/>
      <c r="E26" s="205"/>
      <c r="F26" s="205"/>
    </row>
    <row r="27" spans="1:6" ht="12.75" x14ac:dyDescent="0.2">
      <c r="A27" s="207" t="s">
        <v>620</v>
      </c>
      <c r="B27" s="208"/>
      <c r="C27" s="205"/>
      <c r="D27" s="205"/>
      <c r="E27" s="205"/>
      <c r="F27" s="205"/>
    </row>
    <row r="28" spans="1:6" ht="12.75" x14ac:dyDescent="0.2">
      <c r="A28" s="212" t="s">
        <v>621</v>
      </c>
      <c r="B28" s="208" t="s">
        <v>48</v>
      </c>
      <c r="C28" s="205"/>
      <c r="D28" s="205"/>
      <c r="E28" s="205"/>
      <c r="F28" s="205"/>
    </row>
    <row r="29" spans="1:6" ht="12.75" x14ac:dyDescent="0.2">
      <c r="A29" s="210" t="s">
        <v>622</v>
      </c>
      <c r="B29" s="208" t="s">
        <v>50</v>
      </c>
      <c r="C29" s="205"/>
      <c r="D29" s="205"/>
      <c r="E29" s="205"/>
      <c r="F29" s="205"/>
    </row>
    <row r="30" spans="1:6" ht="25.5" x14ac:dyDescent="0.2">
      <c r="A30" s="210" t="s">
        <v>623</v>
      </c>
      <c r="B30" s="208" t="s">
        <v>74</v>
      </c>
      <c r="C30" s="205"/>
      <c r="D30" s="205"/>
      <c r="E30" s="205"/>
      <c r="F30" s="205"/>
    </row>
    <row r="31" spans="1:6" ht="25.5" x14ac:dyDescent="0.2">
      <c r="A31" s="210" t="s">
        <v>624</v>
      </c>
      <c r="B31" s="208" t="s">
        <v>49</v>
      </c>
      <c r="C31" s="205"/>
      <c r="D31" s="205"/>
      <c r="E31" s="205"/>
      <c r="F31" s="205"/>
    </row>
    <row r="32" spans="1:6" ht="12.75" x14ac:dyDescent="0.2">
      <c r="A32" s="207"/>
      <c r="B32" s="208"/>
      <c r="C32" s="205"/>
      <c r="D32" s="205"/>
      <c r="E32" s="205"/>
      <c r="F32" s="205"/>
    </row>
    <row r="33" spans="1:6" ht="12.75" x14ac:dyDescent="0.2">
      <c r="A33" s="210" t="s">
        <v>625</v>
      </c>
      <c r="B33" s="208" t="s">
        <v>75</v>
      </c>
      <c r="C33" s="205"/>
      <c r="D33" s="205"/>
      <c r="E33" s="205"/>
      <c r="F33" s="205"/>
    </row>
    <row r="34" spans="1:6" ht="12.75" x14ac:dyDescent="0.2">
      <c r="A34" s="207"/>
      <c r="B34" s="207"/>
      <c r="C34" s="205"/>
      <c r="D34" s="205"/>
      <c r="E34" s="205"/>
      <c r="F34" s="205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Nappali</vt:lpstr>
      <vt:lpstr>Nappali angol</vt:lpstr>
      <vt:lpstr>Levelező</vt:lpstr>
      <vt:lpstr>Rövidítések</vt:lpstr>
      <vt:lpstr>Levelező!Nyomtatási_cím</vt:lpstr>
      <vt:lpstr>Nappali!Nyomtatási_cím</vt:lpstr>
      <vt:lpstr>'Nappali angol'!Nyomtatási_cím</vt:lpstr>
      <vt:lpstr>Levelező!Nyomtatási_terület</vt:lpstr>
      <vt:lpstr>Nappali!Nyomtatási_terület</vt:lpstr>
      <vt:lpstr>'Nappali angol'!Nyomtatási_terület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2021-08-28T15:11:44Z</dcterms:modified>
</cp:coreProperties>
</file>