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8_{849C9BE4-7F83-4835-B84B-0650C82D75AF}" xr6:coauthVersionLast="47" xr6:coauthVersionMax="47" xr10:uidLastSave="{00000000-0000-0000-0000-000000000000}"/>
  <bookViews>
    <workbookView xWindow="-120" yWindow="-120" windowWidth="20730" windowHeight="11310" tabRatio="601" xr2:uid="{00000000-000D-0000-FFFF-FFFF00000000}"/>
  </bookViews>
  <sheets>
    <sheet name="Nappali" sheetId="4" r:id="rId1"/>
    <sheet name="Nappali angol" sheetId="3" r:id="rId2"/>
    <sheet name="Levelező" sheetId="5" r:id="rId3"/>
    <sheet name="Rövidítések" sheetId="9" r:id="rId4"/>
  </sheets>
  <definedNames>
    <definedName name="_xlnm._FilterDatabase" localSheetId="0" hidden="1">Nappali!$A$11:$V$38</definedName>
    <definedName name="_xlnm.Print_Titles" localSheetId="2">Levelező!$8:$10</definedName>
    <definedName name="_xlnm.Print_Titles" localSheetId="0">Nappali!$9:$11</definedName>
    <definedName name="_xlnm.Print_Titles" localSheetId="1">'Nappali angol'!$8:$10</definedName>
    <definedName name="_xlnm.Print_Area" localSheetId="2">Levelező!$A$1:$S$78</definedName>
    <definedName name="_xlnm.Print_Area" localSheetId="0">Nappali!$A$1:$V$87</definedName>
    <definedName name="_xlnm.Print_Area" localSheetId="1">'Nappali angol'!$A$1:$V$79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5" l="1"/>
  <c r="J58" i="5"/>
  <c r="K58" i="5"/>
  <c r="K64" i="5"/>
  <c r="K71" i="5"/>
  <c r="K45" i="5"/>
  <c r="J36" i="5"/>
  <c r="J31" i="5"/>
  <c r="K26" i="5"/>
  <c r="K18" i="5"/>
  <c r="I36" i="5" l="1"/>
  <c r="K36" i="5"/>
  <c r="L36" i="5"/>
  <c r="M36" i="5"/>
  <c r="N36" i="5"/>
  <c r="H36" i="5"/>
  <c r="I64" i="5"/>
  <c r="J64" i="5"/>
  <c r="L64" i="5"/>
  <c r="M64" i="5"/>
  <c r="N64" i="5"/>
  <c r="H64" i="5"/>
  <c r="I51" i="5"/>
  <c r="J51" i="5"/>
  <c r="L51" i="5"/>
  <c r="M51" i="5"/>
  <c r="N51" i="5"/>
  <c r="H51" i="5"/>
  <c r="I77" i="5"/>
  <c r="J77" i="5"/>
  <c r="K77" i="5"/>
  <c r="L77" i="5"/>
  <c r="M77" i="5"/>
  <c r="N77" i="5"/>
  <c r="H77" i="5"/>
  <c r="I31" i="5"/>
  <c r="K31" i="5"/>
  <c r="K37" i="5" s="1"/>
  <c r="L31" i="5"/>
  <c r="M31" i="5"/>
  <c r="N31" i="5"/>
  <c r="H31" i="5"/>
  <c r="I58" i="5"/>
  <c r="L58" i="5"/>
  <c r="M58" i="5"/>
  <c r="N58" i="5"/>
  <c r="H58" i="5"/>
  <c r="I71" i="5"/>
  <c r="J71" i="5"/>
  <c r="L71" i="5"/>
  <c r="M71" i="5"/>
  <c r="N71" i="5"/>
  <c r="H71" i="5"/>
  <c r="N45" i="5"/>
  <c r="I45" i="5"/>
  <c r="J45" i="5"/>
  <c r="L45" i="5"/>
  <c r="M45" i="5"/>
  <c r="H45" i="5"/>
  <c r="I26" i="5"/>
  <c r="J26" i="5"/>
  <c r="L26" i="5"/>
  <c r="M26" i="5"/>
  <c r="N26" i="5"/>
  <c r="H26" i="5"/>
  <c r="I18" i="5"/>
  <c r="J18" i="5"/>
  <c r="L18" i="5"/>
  <c r="M18" i="5"/>
  <c r="N18" i="5"/>
  <c r="H18" i="5"/>
  <c r="I37" i="4"/>
  <c r="J37" i="4"/>
  <c r="K37" i="4"/>
  <c r="L37" i="4"/>
  <c r="M37" i="4"/>
  <c r="N37" i="4"/>
  <c r="O37" i="4"/>
  <c r="P37" i="4"/>
  <c r="Q37" i="4"/>
  <c r="H37" i="4"/>
  <c r="I65" i="4"/>
  <c r="J65" i="4"/>
  <c r="K65" i="4"/>
  <c r="L65" i="4"/>
  <c r="M65" i="4"/>
  <c r="N65" i="4"/>
  <c r="O65" i="4"/>
  <c r="P65" i="4"/>
  <c r="Q65" i="4"/>
  <c r="H65" i="4"/>
  <c r="I52" i="4"/>
  <c r="J52" i="4"/>
  <c r="K52" i="4"/>
  <c r="L52" i="4"/>
  <c r="M52" i="4"/>
  <c r="N52" i="4"/>
  <c r="O52" i="4"/>
  <c r="P52" i="4"/>
  <c r="Q52" i="4"/>
  <c r="H52" i="4"/>
  <c r="I78" i="4"/>
  <c r="J78" i="4"/>
  <c r="K78" i="4"/>
  <c r="L78" i="4"/>
  <c r="M78" i="4"/>
  <c r="N78" i="4"/>
  <c r="O78" i="4"/>
  <c r="P78" i="4"/>
  <c r="Q78" i="4"/>
  <c r="H78" i="4"/>
  <c r="I32" i="4"/>
  <c r="J32" i="4"/>
  <c r="K32" i="4"/>
  <c r="L32" i="4"/>
  <c r="M32" i="4"/>
  <c r="N32" i="4"/>
  <c r="O32" i="4"/>
  <c r="P32" i="4"/>
  <c r="Q32" i="4"/>
  <c r="H32" i="4"/>
  <c r="I59" i="4"/>
  <c r="J59" i="4"/>
  <c r="K59" i="4"/>
  <c r="L59" i="4"/>
  <c r="M59" i="4"/>
  <c r="N59" i="4"/>
  <c r="O59" i="4"/>
  <c r="P59" i="4"/>
  <c r="Q59" i="4"/>
  <c r="H59" i="4"/>
  <c r="I72" i="4"/>
  <c r="J72" i="4"/>
  <c r="K72" i="4"/>
  <c r="L72" i="4"/>
  <c r="M72" i="4"/>
  <c r="N72" i="4"/>
  <c r="O72" i="4"/>
  <c r="P72" i="4"/>
  <c r="Q72" i="4"/>
  <c r="H72" i="4"/>
  <c r="I46" i="4"/>
  <c r="J46" i="4"/>
  <c r="K46" i="4"/>
  <c r="L46" i="4"/>
  <c r="M46" i="4"/>
  <c r="N46" i="4"/>
  <c r="O46" i="4"/>
  <c r="P46" i="4"/>
  <c r="Q46" i="4"/>
  <c r="H46" i="4"/>
  <c r="I27" i="4"/>
  <c r="J27" i="4"/>
  <c r="K27" i="4"/>
  <c r="L27" i="4"/>
  <c r="M27" i="4"/>
  <c r="N27" i="4"/>
  <c r="O27" i="4"/>
  <c r="P27" i="4"/>
  <c r="Q27" i="4"/>
  <c r="H27" i="4"/>
  <c r="I19" i="4"/>
  <c r="I38" i="4" s="1"/>
  <c r="J19" i="4"/>
  <c r="J38" i="4" s="1"/>
  <c r="K19" i="4"/>
  <c r="L19" i="4"/>
  <c r="M19" i="4"/>
  <c r="M38" i="4" s="1"/>
  <c r="N19" i="4"/>
  <c r="N38" i="4" s="1"/>
  <c r="O19" i="4"/>
  <c r="P19" i="4"/>
  <c r="Q19" i="4"/>
  <c r="Q38" i="4" s="1"/>
  <c r="H19" i="4"/>
  <c r="H38" i="4" s="1"/>
  <c r="I36" i="3"/>
  <c r="J36" i="3"/>
  <c r="K36" i="3"/>
  <c r="L36" i="3"/>
  <c r="M36" i="3"/>
  <c r="N36" i="3"/>
  <c r="O36" i="3"/>
  <c r="P36" i="3"/>
  <c r="Q36" i="3"/>
  <c r="H36" i="3"/>
  <c r="I31" i="3"/>
  <c r="J31" i="3"/>
  <c r="K31" i="3"/>
  <c r="L31" i="3"/>
  <c r="M31" i="3"/>
  <c r="N31" i="3"/>
  <c r="O31" i="3"/>
  <c r="P31" i="3"/>
  <c r="Q31" i="3"/>
  <c r="H31" i="3"/>
  <c r="H51" i="3"/>
  <c r="M37" i="5" l="1"/>
  <c r="N37" i="5"/>
  <c r="J37" i="5"/>
  <c r="I37" i="5"/>
  <c r="P38" i="4"/>
  <c r="L38" i="4"/>
  <c r="O38" i="4"/>
  <c r="K38" i="4"/>
  <c r="H37" i="5"/>
  <c r="L37" i="5"/>
  <c r="L84" i="4" l="1"/>
  <c r="K84" i="4"/>
  <c r="K85" i="4"/>
  <c r="L85" i="4"/>
  <c r="K86" i="4"/>
  <c r="L86" i="4"/>
  <c r="I51" i="3" l="1"/>
  <c r="J51" i="3"/>
  <c r="M51" i="3"/>
  <c r="N51" i="3"/>
  <c r="O51" i="3"/>
  <c r="P51" i="3"/>
  <c r="Q51" i="3"/>
  <c r="H64" i="3"/>
  <c r="I77" i="3"/>
  <c r="J77" i="3"/>
  <c r="M77" i="3"/>
  <c r="N77" i="3"/>
  <c r="O77" i="3"/>
  <c r="P77" i="3"/>
  <c r="Q77" i="3"/>
  <c r="H77" i="3"/>
  <c r="Q64" i="3"/>
  <c r="I64" i="3" l="1"/>
  <c r="J64" i="3"/>
  <c r="M64" i="3"/>
  <c r="N64" i="3"/>
  <c r="O64" i="3"/>
  <c r="P64" i="3"/>
  <c r="K51" i="3" l="1"/>
  <c r="K77" i="3"/>
  <c r="L77" i="3"/>
  <c r="L51" i="3"/>
  <c r="K71" i="3"/>
  <c r="K64" i="3"/>
  <c r="L64" i="3"/>
  <c r="I18" i="3" l="1"/>
  <c r="L18" i="3" s="1"/>
  <c r="J18" i="3"/>
  <c r="M18" i="3"/>
  <c r="N18" i="3"/>
  <c r="O18" i="3"/>
  <c r="P18" i="3"/>
  <c r="Q18" i="3"/>
  <c r="H18" i="3"/>
  <c r="K18" i="3" s="1"/>
  <c r="Q71" i="3"/>
  <c r="Q58" i="3"/>
  <c r="Q45" i="3"/>
  <c r="Q26" i="3"/>
  <c r="Q37" i="3" l="1"/>
  <c r="P71" i="3"/>
  <c r="O71" i="3"/>
  <c r="N71" i="3"/>
  <c r="M71" i="3"/>
  <c r="J71" i="3"/>
  <c r="I71" i="3"/>
  <c r="H71" i="3"/>
  <c r="P58" i="3"/>
  <c r="O58" i="3"/>
  <c r="N58" i="3"/>
  <c r="M58" i="3"/>
  <c r="J58" i="3"/>
  <c r="I58" i="3"/>
  <c r="H58" i="3"/>
  <c r="P45" i="3"/>
  <c r="O45" i="3"/>
  <c r="N45" i="3"/>
  <c r="M45" i="3"/>
  <c r="J45" i="3"/>
  <c r="I45" i="3"/>
  <c r="H45" i="3"/>
  <c r="P26" i="3"/>
  <c r="P37" i="3" s="1"/>
  <c r="O26" i="3"/>
  <c r="O37" i="3" s="1"/>
  <c r="N26" i="3"/>
  <c r="N37" i="3" s="1"/>
  <c r="M26" i="3"/>
  <c r="M37" i="3" s="1"/>
  <c r="J26" i="3"/>
  <c r="J37" i="3" s="1"/>
  <c r="I26" i="3"/>
  <c r="I37" i="3" s="1"/>
  <c r="H26" i="3"/>
  <c r="H37" i="3" l="1"/>
  <c r="L71" i="3"/>
  <c r="L58" i="3"/>
  <c r="K58" i="3"/>
  <c r="K45" i="3"/>
  <c r="L26" i="3"/>
  <c r="L45" i="3"/>
  <c r="K26" i="3"/>
  <c r="L37" i="3" l="1"/>
  <c r="K37" i="3"/>
</calcChain>
</file>

<file path=xl/sharedStrings.xml><?xml version="1.0" encoding="utf-8"?>
<sst xmlns="http://schemas.openxmlformats.org/spreadsheetml/2006/main" count="1455" uniqueCount="377">
  <si>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</si>
  <si>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</si>
  <si>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</si>
  <si>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</si>
  <si>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</si>
  <si>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</si>
  <si>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</si>
  <si>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</si>
  <si>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</si>
  <si>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</si>
  <si>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</si>
  <si>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</si>
  <si>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</si>
  <si>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</si>
  <si>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</si>
  <si>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</si>
  <si>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</si>
  <si>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</si>
  <si>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</si>
  <si>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</si>
  <si>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</si>
  <si>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</si>
  <si>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B</t>
  </si>
  <si>
    <t>ÖSSZESEN:</t>
  </si>
  <si>
    <t>Tantárgykód</t>
  </si>
  <si>
    <t>Terep.gyak. nap</t>
  </si>
  <si>
    <t>SPECIALIZÁCIÓK TÁRGYAI</t>
  </si>
  <si>
    <t>Training name:</t>
  </si>
  <si>
    <t>Full time training</t>
  </si>
  <si>
    <t>Weekly hours</t>
  </si>
  <si>
    <t>Semester hours</t>
  </si>
  <si>
    <t>Curriculum code</t>
  </si>
  <si>
    <t>Semester</t>
  </si>
  <si>
    <t>Code</t>
  </si>
  <si>
    <t>Subject name (Hun)</t>
  </si>
  <si>
    <t>Subject name (Eng)</t>
  </si>
  <si>
    <t>Instructor</t>
  </si>
  <si>
    <t>Instructor code</t>
  </si>
  <si>
    <t>Theoretical</t>
  </si>
  <si>
    <t>Practical</t>
  </si>
  <si>
    <t>Credit</t>
  </si>
  <si>
    <t>Requirement type</t>
  </si>
  <si>
    <t>Subject type</t>
  </si>
  <si>
    <t>Preliminary requirement</t>
  </si>
  <si>
    <t>Comment</t>
  </si>
  <si>
    <t>ALTOGETHER:</t>
  </si>
  <si>
    <t>Levelező munkarend</t>
  </si>
  <si>
    <t>Lab</t>
  </si>
  <si>
    <t>Altogether:</t>
  </si>
  <si>
    <t>Obligatory</t>
  </si>
  <si>
    <t>Optional</t>
  </si>
  <si>
    <t>Elective</t>
  </si>
  <si>
    <t>Hatályos:</t>
  </si>
  <si>
    <t>Félév</t>
  </si>
  <si>
    <t xml:space="preserve">Leader of the Program: </t>
  </si>
  <si>
    <t>Magyar Agrár- és Élettudományi Egyetem</t>
  </si>
  <si>
    <t>Szakkoordinátor:</t>
  </si>
  <si>
    <t>E</t>
  </si>
  <si>
    <t>Heti és féléves óraszám rövidítések:</t>
  </si>
  <si>
    <t>Követelménytípusok:</t>
  </si>
  <si>
    <t>Felvétel típusa:</t>
  </si>
  <si>
    <t>K</t>
  </si>
  <si>
    <t>Tömb. oktatás</t>
  </si>
  <si>
    <t>Tantárgynév angolul</t>
  </si>
  <si>
    <t>Cons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</si>
  <si>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</si>
  <si>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</si>
  <si>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</si>
  <si>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</si>
  <si>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</si>
  <si>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</si>
  <si>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</si>
  <si>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</si>
  <si>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</si>
  <si>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</si>
  <si>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</si>
  <si>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</si>
  <si>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</si>
  <si>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</si>
  <si>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</si>
  <si>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</si>
  <si>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</si>
  <si>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</si>
  <si>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</si>
  <si>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</si>
  <si>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Field practice (hours)</t>
  </si>
  <si>
    <t>Konz. = konzultáció (csak féléves óraszám megadása lehetséges)</t>
  </si>
  <si>
    <t>Hungarian University of Agriculture and Life Sciences</t>
  </si>
  <si>
    <t>Coordinator:</t>
  </si>
  <si>
    <t>Valid:</t>
  </si>
  <si>
    <t xml:space="preserve">2021/2022. tanévtől érvényes felmenő rendszerben </t>
  </si>
  <si>
    <t>From academic year 2021/2022.</t>
  </si>
  <si>
    <t>Képzési helyek (campus vagy telephely):</t>
  </si>
  <si>
    <t>Training places (campus or site):</t>
  </si>
  <si>
    <t>Emberi erőforrás menedzsment és szervezetfejlesztés specializáció</t>
  </si>
  <si>
    <t>Specializáció-felelős: Dr. Szabó Katalin</t>
  </si>
  <si>
    <t>Emberi erőforrás menedzsment rendszerek elmélete és gyakorlata</t>
  </si>
  <si>
    <t>Q0EDGJ</t>
  </si>
  <si>
    <t>Szervezeti (vállalati) kultúra</t>
  </si>
  <si>
    <t>AVBT4X</t>
  </si>
  <si>
    <t>Szervezetfejlesztés elmélete és gyakorlata</t>
  </si>
  <si>
    <t>Etika és társadalmi felelősség</t>
  </si>
  <si>
    <t>IHMR0I</t>
  </si>
  <si>
    <t>IZQBU4</t>
  </si>
  <si>
    <t>Üzletviteli tanácsadás specializáció</t>
  </si>
  <si>
    <t>Tanácsadó iparági ismeretek</t>
  </si>
  <si>
    <t>Management Consulting</t>
  </si>
  <si>
    <t>KQ40IF</t>
  </si>
  <si>
    <t>Tanácsadási módszerek és technikák</t>
  </si>
  <si>
    <t>Consulting Methods and Techniques</t>
  </si>
  <si>
    <t>Tárgyalástechnikák és konfliktuskezelés</t>
  </si>
  <si>
    <t>Negotiating Practices and Conflict Handling</t>
  </si>
  <si>
    <t>DI3XLL</t>
  </si>
  <si>
    <t>Információmenedzsment specializáció</t>
  </si>
  <si>
    <t>Specializáció-felelős: Dr. Szalay Zsigmond Gábor</t>
  </si>
  <si>
    <t>Tudásmenedzsment</t>
  </si>
  <si>
    <t>Vállalatirányítási információs rendszerek</t>
  </si>
  <si>
    <t>NSN7Z2</t>
  </si>
  <si>
    <t>E-gazdaság és e-kormányzat</t>
  </si>
  <si>
    <t>IT projektek irányítása és vezetése</t>
  </si>
  <si>
    <t>ZNACS3</t>
  </si>
  <si>
    <t>Információ-gazdaságtan</t>
  </si>
  <si>
    <t>Information Economics</t>
  </si>
  <si>
    <t>Korszerű adatkezelési technikák</t>
  </si>
  <si>
    <t>Vezetés és szervezés mesterképzési szak (MSc) (nappali munkarend)</t>
  </si>
  <si>
    <t>Dr. Szabó Katalin (Szent István Campus)</t>
  </si>
  <si>
    <t>Dr. Szabó-Szentgróti Gábor (Kaposvári Campus), Szabóné Dr. Benedek Andrea (Károly Róbert Campus)</t>
  </si>
  <si>
    <t>Gödöllő (SZI), Budapest (BUD), Kaposvár (KAP), Gyöngyös (KRO)</t>
  </si>
  <si>
    <t>Multicultural Management</t>
  </si>
  <si>
    <t>Személyes vezetés</t>
  </si>
  <si>
    <t>Vállalati és intézményi stratégiák</t>
  </si>
  <si>
    <t>Termelés- és szolgáltatásmenedzsment (haladó)</t>
  </si>
  <si>
    <t>Corporate and Institutional Strategies</t>
  </si>
  <si>
    <t>MGRH0L</t>
  </si>
  <si>
    <t>L0C78V</t>
  </si>
  <si>
    <t>Döntéselmélet és módszertan</t>
  </si>
  <si>
    <t>Kvantitatív módszerek</t>
  </si>
  <si>
    <t>Pénzügy</t>
  </si>
  <si>
    <t>Stratégiai emberi erőforrás menedzsment</t>
  </si>
  <si>
    <t>Vezetői készségfejlesztés</t>
  </si>
  <si>
    <t>Vezetői üzleti gazdaságtan</t>
  </si>
  <si>
    <t>Vezetés- és szervezetelmélet</t>
  </si>
  <si>
    <t>Általános projektmenedzsment (haladó)</t>
  </si>
  <si>
    <t>Minőségmenedzsment</t>
  </si>
  <si>
    <t>Üzleti modellek</t>
  </si>
  <si>
    <t>Munkaerőpiaci trendek</t>
  </si>
  <si>
    <t>Változásvezetés</t>
  </si>
  <si>
    <t>Vállalati digitalizáció (smart factory)</t>
  </si>
  <si>
    <t>MSc in Management and Leadership (Full time training)</t>
  </si>
  <si>
    <t>Dr. Katalin SZABÓ (Szent István Campus)</t>
  </si>
  <si>
    <t>Dr. Gábor SZABÓ-SZENTGRÓTI (Kaposvári Campus),Dr. Andrea SZABÓNÉ BENEDEK (Campus)</t>
  </si>
  <si>
    <t>SPECIALIZATIONS</t>
  </si>
  <si>
    <t>Specialization in human resource management and organizational development</t>
  </si>
  <si>
    <t>Information management specialization</t>
  </si>
  <si>
    <t>one to choose from two</t>
  </si>
  <si>
    <t>Gazdaságtudományi Intézet</t>
  </si>
  <si>
    <t>Institute of Economic Sciences</t>
  </si>
  <si>
    <t>Vezetés és szervezés mesterképzési szak (MSc) (levelező munkarend)</t>
  </si>
  <si>
    <t>JCLO8O</t>
  </si>
  <si>
    <t>G4O8NA</t>
  </si>
  <si>
    <t>Decision Theory and Methodology</t>
  </si>
  <si>
    <t>Quantitative Methods</t>
  </si>
  <si>
    <t>Business Economics (Advanced)</t>
  </si>
  <si>
    <t>Management and Organization Theory</t>
  </si>
  <si>
    <t>Information Management</t>
  </si>
  <si>
    <t>Leadership Skills Development</t>
  </si>
  <si>
    <t>Strategic Human Resource Management</t>
  </si>
  <si>
    <t>Finance</t>
  </si>
  <si>
    <t>Change Management (Advanced)</t>
  </si>
  <si>
    <t>JZ8HVF</t>
  </si>
  <si>
    <t>H134HC</t>
  </si>
  <si>
    <t>B050TL</t>
  </si>
  <si>
    <t>I5SOLR</t>
  </si>
  <si>
    <t>KT5VCM</t>
  </si>
  <si>
    <t xml:space="preserve">Responsible instructor: Dr. Katalin Szabó </t>
  </si>
  <si>
    <t xml:space="preserve">Responsible instructor: Dr. Zsigmond Gábor Szalay </t>
  </si>
  <si>
    <t>Business Models</t>
  </si>
  <si>
    <t>Management Information Systems</t>
  </si>
  <si>
    <t>Theory and Practice of Human Resource Management Systems</t>
  </si>
  <si>
    <t>Ethics and Social Responsibility</t>
  </si>
  <si>
    <t>Advanced Data Management Techniques</t>
  </si>
  <si>
    <t>Specializáció-felelős: Dr. Szabó-Szentgróti Gábor</t>
  </si>
  <si>
    <t>Marketingstratégiák</t>
  </si>
  <si>
    <t>Információmenedzsment</t>
  </si>
  <si>
    <t>J7HZ70</t>
  </si>
  <si>
    <t>X91G2G</t>
  </si>
  <si>
    <t>Quality Management</t>
  </si>
  <si>
    <t>Marketing Strategies</t>
  </si>
  <si>
    <t>Menedzsmentkutatás módszerei</t>
  </si>
  <si>
    <t>Management and Leadership Project</t>
  </si>
  <si>
    <t>Vezetés és szervezés projekt</t>
  </si>
  <si>
    <t xml:space="preserve">Responsible instructor:   Dr. Gábor Szabó-Szentgróti </t>
  </si>
  <si>
    <t>A mintatanterv tartalmazza a javasolt haladási ütemet, ettől a hallgató eltérhet.</t>
  </si>
  <si>
    <t>The required schedule is recommended, but It is possible to deviate.</t>
  </si>
  <si>
    <t>Önálló projekttárgy</t>
  </si>
  <si>
    <t>igen</t>
  </si>
  <si>
    <t>nem</t>
  </si>
  <si>
    <t>Nemzetközi kreditmobilitási modul*</t>
  </si>
  <si>
    <t>Külföldön teljesített kurzus 1.</t>
  </si>
  <si>
    <t>Moblity course 1</t>
  </si>
  <si>
    <t>Külföldön teljesített kurzus 2.</t>
  </si>
  <si>
    <t>Moblity course 2</t>
  </si>
  <si>
    <t>Külföldön teljesített kurzus 3.</t>
  </si>
  <si>
    <t>Moblity course 3</t>
  </si>
  <si>
    <t>A mintatanterv minden félévben legalább két tantárgy vonatkozásában kötelezően tartalmaz projektfeladatot.</t>
  </si>
  <si>
    <t>Project course</t>
  </si>
  <si>
    <t>gyakorlatok 6 hétre tömbösítve</t>
  </si>
  <si>
    <t xml:space="preserve">*A Vezetés és szervezés MSc szak mobilitási ablaka: 3. félév. A mobilitás során a hallgatónak a specializáció tantárgyaihoz illeszkedő kurzusokat kell teljesíteni a fogadó intézményben min 17 kredit értékben (legalább 3 kurzus). A fogadó intézmény teljesítendő kreditekre vonatkozó elvárásai és kínált kurzuslistája szerint  (előzetesen a szakfelelőssel egyeztetett és az oktatási igazgatóhleyettes jóváhagyásával) felvett kurzusok lehetnek. Meglévő és új Erasmus+ partnerintézményekben lehet részt venni mobilitásban az intézményi pályázati kiírásokban meghirdetett módon. A külföldi intézményben teljestített kurzusok elfogadásának alapdokumentuma a hallgatóval kötött Mobilitási Tanulmányi Szerződés (Learning agreement, amely rögzíti a törzstárgyak ekvivalenciáját) és a fogadó intézmény által kiállított Tanulmányi eredmények dokumentum (Transcript of credits). A diplomamunka konzultáció külföldön is végezhető. </t>
  </si>
  <si>
    <t>Szabadon választható (″C″) tárgyak</t>
  </si>
  <si>
    <t>Optional (’C’) courses</t>
  </si>
  <si>
    <t>Rudnák Ildikó</t>
  </si>
  <si>
    <t>Kovács Attila Zsolt</t>
  </si>
  <si>
    <t>Szabó Katalin</t>
  </si>
  <si>
    <t>Bruder Emese</t>
  </si>
  <si>
    <t>Pataki László Zsolt</t>
  </si>
  <si>
    <t>Gyenge Balázs</t>
  </si>
  <si>
    <t>Szalay Zsigmond Gábor</t>
  </si>
  <si>
    <t>Vinogradov Szergej</t>
  </si>
  <si>
    <t>Szabó-Szentgróti Gábor</t>
  </si>
  <si>
    <t>Illés Bálint Csaba</t>
  </si>
  <si>
    <t>Zéman Zoltán</t>
  </si>
  <si>
    <t>Kollár Péter</t>
  </si>
  <si>
    <t>Szigeti Orsolya</t>
  </si>
  <si>
    <t>Farkas Attila</t>
  </si>
  <si>
    <t>Miskolciné Mikáczó Andrea</t>
  </si>
  <si>
    <t>Törőné Dunay Anna</t>
  </si>
  <si>
    <t>Fodor Zita Júlia</t>
  </si>
  <si>
    <t>Kovács Árpád Endre</t>
  </si>
  <si>
    <t>Kötelezően választott 1 tantárgy.</t>
  </si>
  <si>
    <t>Specializáció tantárgyai</t>
  </si>
  <si>
    <t>Specialisation subjects</t>
  </si>
  <si>
    <t>*Diplomadolgozat-készítés 1. (teljes)</t>
  </si>
  <si>
    <t>*Diplomadolgozat-készítés 2. (teljes)</t>
  </si>
  <si>
    <t>Optional (’C’) course</t>
  </si>
  <si>
    <t>Diplomadolgozat-készítés 1. (teljes)</t>
  </si>
  <si>
    <t>Diplomadolgozat-készítés 2. (teljes)</t>
  </si>
  <si>
    <t>Thesis Consultation 2 (full)</t>
  </si>
  <si>
    <t>Thesis Consultation 1 (full)</t>
  </si>
  <si>
    <t>yes</t>
  </si>
  <si>
    <t>no</t>
  </si>
  <si>
    <t>IDNYV068N</t>
  </si>
  <si>
    <t>Multikulturális menedzsment</t>
  </si>
  <si>
    <t>USINM144N</t>
  </si>
  <si>
    <t>GAZDT370N</t>
  </si>
  <si>
    <t>Personal Leadership</t>
  </si>
  <si>
    <t>USINM213N</t>
  </si>
  <si>
    <t>Operation and Service Management (Advanced)</t>
  </si>
  <si>
    <t>GAZDT423N</t>
  </si>
  <si>
    <t>GAZDT221N</t>
  </si>
  <si>
    <t>Methods of Management Research</t>
  </si>
  <si>
    <t>GAZDT027N</t>
  </si>
  <si>
    <t>General Project Management (Advanced)</t>
  </si>
  <si>
    <t>GAZDT061N</t>
  </si>
  <si>
    <t>Diplomadolgozat készítés 1.</t>
  </si>
  <si>
    <t>Master Thesis Writing 1</t>
  </si>
  <si>
    <t>USINM082N</t>
  </si>
  <si>
    <t>GAZDT196N</t>
  </si>
  <si>
    <t>USINM168N</t>
  </si>
  <si>
    <t>Stratégiai controlling és számvitel</t>
  </si>
  <si>
    <t>Strategic Controlling and Accounting</t>
  </si>
  <si>
    <t>GAZDT322N</t>
  </si>
  <si>
    <t>GAZDT450N</t>
  </si>
  <si>
    <t>GAZDT064N</t>
  </si>
  <si>
    <t>Diplomadolgozat készítés 2.</t>
  </si>
  <si>
    <t>Master Thesis Writing 2</t>
  </si>
  <si>
    <t>GAZDT444N</t>
  </si>
  <si>
    <t>GAZDT451N</t>
  </si>
  <si>
    <t>USINM053N</t>
  </si>
  <si>
    <t>E-Economy and E-Government</t>
  </si>
  <si>
    <t>GAZDT094N</t>
  </si>
  <si>
    <t>GAZDT244N</t>
  </si>
  <si>
    <t>Labour Market Trends</t>
  </si>
  <si>
    <t>Kőműves Zsolt Sándor</t>
  </si>
  <si>
    <t>GAZDT376N</t>
  </si>
  <si>
    <t>Organizational (Corporate) Culture</t>
  </si>
  <si>
    <t>GAZDT390N</t>
  </si>
  <si>
    <t>GAZDT415N</t>
  </si>
  <si>
    <t>USINM228N</t>
  </si>
  <si>
    <t>Corporate Digitalization (Smart Factory)</t>
  </si>
  <si>
    <t>USINM238N</t>
  </si>
  <si>
    <t>GAZDT438N</t>
  </si>
  <si>
    <t>GAZDT066N</t>
  </si>
  <si>
    <t>Diplomadolgozat készítés 3.</t>
  </si>
  <si>
    <t>Master Thesis Writing 3</t>
  </si>
  <si>
    <t>GAZDT069N</t>
  </si>
  <si>
    <t>GAZDT218N</t>
  </si>
  <si>
    <t>USINM081N</t>
  </si>
  <si>
    <t>USINM084N</t>
  </si>
  <si>
    <t>IT Project Management and Administration</t>
  </si>
  <si>
    <t>GAZDT368N</t>
  </si>
  <si>
    <t>Személyes- és vezetésfejlesztés</t>
  </si>
  <si>
    <t>Personal and Leadership Development</t>
  </si>
  <si>
    <t>GAZDT375N</t>
  </si>
  <si>
    <t>Theory and Practice of Organizational Development</t>
  </si>
  <si>
    <t>GAZDT389N</t>
  </si>
  <si>
    <t>IDNYV131N</t>
  </si>
  <si>
    <t>GAZDT443N</t>
  </si>
  <si>
    <t>GAZDT102N</t>
  </si>
  <si>
    <t>USINM098N</t>
  </si>
  <si>
    <t>GAZDT237N</t>
  </si>
  <si>
    <t>GAZDT402N</t>
  </si>
  <si>
    <t>Knowledge Management</t>
  </si>
  <si>
    <t>GAZDT221L</t>
  </si>
  <si>
    <t>IDNYV068L</t>
  </si>
  <si>
    <t>USINM144L</t>
  </si>
  <si>
    <t>GAZDT370L</t>
  </si>
  <si>
    <t>USINM213L</t>
  </si>
  <si>
    <t>GAZDT423L</t>
  </si>
  <si>
    <t>GAZDT027L</t>
  </si>
  <si>
    <t>GAZDT061L</t>
  </si>
  <si>
    <t>USINM082L</t>
  </si>
  <si>
    <t>GAZDT196L</t>
  </si>
  <si>
    <t>USINM168L</t>
  </si>
  <si>
    <t>GAZDT322L</t>
  </si>
  <si>
    <t>GAZDT450L</t>
  </si>
  <si>
    <t>GAZDT064L</t>
  </si>
  <si>
    <t>GAZDT444L</t>
  </si>
  <si>
    <t>GAZDT451L</t>
  </si>
  <si>
    <t>USINM053L</t>
  </si>
  <si>
    <t>GAZDT094L</t>
  </si>
  <si>
    <t>GAZDT244L</t>
  </si>
  <si>
    <t>GAZDT376L</t>
  </si>
  <si>
    <t>GAZDT390L</t>
  </si>
  <si>
    <t>GAZDT415L</t>
  </si>
  <si>
    <t>USINM228L</t>
  </si>
  <si>
    <t>USINM238L</t>
  </si>
  <si>
    <t>GAZDT438L</t>
  </si>
  <si>
    <t>GAZDT066L</t>
  </si>
  <si>
    <t>GAZDT069L</t>
  </si>
  <si>
    <t>GAZDT218L</t>
  </si>
  <si>
    <t>USINM081L</t>
  </si>
  <si>
    <t>USINM084L</t>
  </si>
  <si>
    <t>GAZDT368L</t>
  </si>
  <si>
    <t>GAZDT375L</t>
  </si>
  <si>
    <t>GAZDT389L</t>
  </si>
  <si>
    <t>IDNYV131L</t>
  </si>
  <si>
    <t>GAZDT443L</t>
  </si>
  <si>
    <t>GAZDT102L</t>
  </si>
  <si>
    <t>USINM098L</t>
  </si>
  <si>
    <t>GAZDT237L</t>
  </si>
  <si>
    <t>GAZDT402L</t>
  </si>
  <si>
    <t>M-...-L-HU-VEZSZ</t>
  </si>
  <si>
    <t>M-...-N-HU-VEZSZ</t>
  </si>
  <si>
    <t>M-...-N-HU-VEZSZ-EEM</t>
  </si>
  <si>
    <t>M-...-N-EN-VEZSZ-EEM</t>
  </si>
  <si>
    <t>M-...-N-EN-VEZSZ</t>
  </si>
  <si>
    <t>M-...-L-HU-VEZSZ-EEM</t>
  </si>
  <si>
    <t>M-...-L-HU-VEZSZ-UZT</t>
  </si>
  <si>
    <t>M-...-N-HU-VEZSZ-UZT</t>
  </si>
  <si>
    <t>Business consulting specialization</t>
  </si>
  <si>
    <t>M-...-N-EN-VEZSZ-UZT</t>
  </si>
  <si>
    <t>M-...-N-HU-VEZSZ-INF</t>
  </si>
  <si>
    <t>M-...-L-HU-VEZSZ-INF</t>
  </si>
  <si>
    <t>M-...-N-EN-VEZSZ-INF</t>
  </si>
  <si>
    <t>GYJ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</si>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</sst>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b/>
      <sz val="9"/>
      <color theme="1"/>
      <name val="Helvetica"/>
      <charset val="238"/>
    </font>
    <font>
      <sz val="9"/>
      <color rgb="FFFF0000"/>
      <name val="Helvetica"/>
      <charset val="238"/>
    </font>
    <font>
      <sz val="9"/>
      <color theme="1" tint="0.249977111117893"/>
      <name val="Helvetica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0" fontId="18" fillId="0" borderId="0"/>
  </cellStyleXfs>
  <cellXfs count="225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" fontId="8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8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7" fillId="0" borderId="0" xfId="0" applyFont="1" applyFill="1"/>
    <xf numFmtId="1" fontId="6" fillId="0" borderId="0" xfId="0" applyNumberFormat="1" applyFont="1" applyFill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/>
    <xf numFmtId="1" fontId="6" fillId="0" borderId="0" xfId="0" applyNumberFormat="1" applyFont="1" applyFill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" fontId="8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1" fontId="8" fillId="0" borderId="0" xfId="0" applyNumberFormat="1" applyFont="1" applyFill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1" fontId="8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1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1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 shrinkToFi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shrinkToFit="1"/>
    </xf>
    <xf numFmtId="0" fontId="16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6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2" fillId="5" borderId="0" xfId="2" applyFont="1" applyFill="1" applyAlignment="1">
      <alignment vertical="top"/>
    </xf>
    <xf numFmtId="0" fontId="2" fillId="5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8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5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9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7" fillId="0" borderId="0" xfId="2"/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left" vertical="center" wrapText="1"/>
    </xf>
    <xf numFmtId="1" fontId="6" fillId="0" borderId="5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1" fontId="8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0" fillId="0" borderId="3" xfId="0" applyBorder="1" applyAlignment="1"/>
    <xf numFmtId="0" fontId="0" fillId="0" borderId="4" xfId="0" applyBorder="1" applyAlignment="1"/>
    <xf numFmtId="1" fontId="6" fillId="0" borderId="0" xfId="0" applyNumberFormat="1" applyFont="1" applyBorder="1" applyAlignment="1">
      <alignment horizontal="left" vertical="center"/>
    </xf>
  </cellXfs>
  <cellStyles count="4">
    <cellStyle name="Normál" xfId="0" builtinId="0"/>
    <cellStyle name="Normál 2" xfId="1" xr:uid="{00000000-0005-0000-0000-000001000000}"/>
    <cellStyle name="Normál 3" xfId="2" xr:uid="{10722685-0898-4FAF-947F-856100394D84}"/>
    <cellStyle name="Normál 4" xfId="3" xr:uid="{7F186E41-843A-4DCF-858C-2839344B25C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9A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7"/>
  <sheetViews>
    <sheetView tabSelected="1" view="pageBreakPreview" zoomScale="80" zoomScaleNormal="80" zoomScaleSheetLayoutView="80" workbookViewId="0">
      <pane ySplit="11" topLeftCell="A12" activePane="bottomLeft" state="frozen"/>
      <selection pane="bottomLeft" activeCell="G1" sqref="G1:G1048576"/>
    </sheetView>
  </sheetViews>
  <sheetFormatPr defaultColWidth="8.85546875" defaultRowHeight="12" x14ac:dyDescent="0.2"/>
  <cols>
    <col min="1" max="1" width="21" style="5" customWidth="1"/>
    <col min="2" max="2" width="6.7109375" style="2" customWidth="1"/>
    <col min="3" max="3" width="14.5703125" style="3" customWidth="1"/>
    <col min="4" max="4" width="26.5703125" style="4" customWidth="1"/>
    <col min="5" max="5" width="24" style="4" customWidth="1"/>
    <col min="6" max="6" width="18.7109375" style="4" customWidth="1"/>
    <col min="7" max="7" width="10.28515625" style="5" hidden="1" customWidth="1"/>
    <col min="8" max="8" width="5" style="6" customWidth="1"/>
    <col min="9" max="9" width="5.28515625" style="6" customWidth="1"/>
    <col min="10" max="10" width="4.42578125" style="6" customWidth="1"/>
    <col min="11" max="12" width="7" style="6" customWidth="1"/>
    <col min="13" max="13" width="5.28515625" style="6" customWidth="1"/>
    <col min="14" max="14" width="6.42578125" style="6" customWidth="1"/>
    <col min="15" max="15" width="6.42578125" style="7" customWidth="1"/>
    <col min="16" max="16" width="6" style="7" customWidth="1"/>
    <col min="17" max="17" width="6.28515625" style="8" customWidth="1"/>
    <col min="18" max="18" width="5.7109375" style="9" customWidth="1"/>
    <col min="19" max="19" width="6.28515625" style="9" customWidth="1"/>
    <col min="20" max="20" width="8.140625" style="9" customWidth="1"/>
    <col min="21" max="21" width="16.28515625" style="10" customWidth="1"/>
    <col min="22" max="22" width="12.7109375" style="54" customWidth="1"/>
    <col min="23" max="108" width="9.140625" style="10" customWidth="1"/>
    <col min="109" max="16384" width="8.85546875" style="10"/>
  </cols>
  <sheetData>
    <row r="1" spans="1:22" x14ac:dyDescent="0.2">
      <c r="A1" s="84" t="s">
        <v>55</v>
      </c>
    </row>
    <row r="2" spans="1:22" x14ac:dyDescent="0.2">
      <c r="A2" s="84" t="s">
        <v>155</v>
      </c>
    </row>
    <row r="3" spans="1:22" x14ac:dyDescent="0.2">
      <c r="A3" s="55" t="s">
        <v>4</v>
      </c>
      <c r="B3" s="11"/>
      <c r="C3" s="12" t="s">
        <v>124</v>
      </c>
      <c r="D3" s="10"/>
      <c r="E3" s="10"/>
      <c r="F3" s="12"/>
      <c r="G3" s="13"/>
      <c r="H3" s="13"/>
      <c r="I3" s="13"/>
      <c r="J3" s="13"/>
      <c r="K3" s="13"/>
      <c r="L3" s="13"/>
      <c r="M3" s="13"/>
      <c r="N3" s="13"/>
      <c r="O3" s="14"/>
      <c r="P3" s="14"/>
      <c r="Q3" s="15"/>
      <c r="R3" s="16"/>
      <c r="S3" s="16"/>
      <c r="T3" s="16"/>
      <c r="U3" s="17"/>
    </row>
    <row r="4" spans="1:22" x14ac:dyDescent="0.2">
      <c r="A4" s="71" t="s">
        <v>5</v>
      </c>
      <c r="B4" s="18"/>
      <c r="C4" s="19" t="s">
        <v>125</v>
      </c>
      <c r="D4" s="10"/>
      <c r="E4" s="10"/>
      <c r="F4" s="19"/>
      <c r="G4" s="19"/>
      <c r="H4" s="19"/>
      <c r="I4" s="7"/>
      <c r="J4" s="7"/>
      <c r="K4" s="7"/>
      <c r="L4" s="7"/>
      <c r="M4" s="7"/>
      <c r="N4" s="7"/>
      <c r="Q4" s="15"/>
      <c r="R4" s="16"/>
      <c r="S4" s="16"/>
      <c r="T4" s="16"/>
      <c r="U4" s="17"/>
    </row>
    <row r="5" spans="1:22" x14ac:dyDescent="0.2">
      <c r="A5" s="71" t="s">
        <v>56</v>
      </c>
      <c r="B5" s="18"/>
      <c r="C5" s="19" t="s">
        <v>126</v>
      </c>
      <c r="D5" s="10"/>
      <c r="E5" s="10"/>
      <c r="F5" s="19"/>
      <c r="G5" s="19"/>
      <c r="H5" s="19"/>
      <c r="I5" s="7"/>
      <c r="J5" s="7"/>
      <c r="K5" s="7"/>
      <c r="L5" s="7"/>
      <c r="M5" s="7"/>
      <c r="N5" s="7"/>
      <c r="Q5" s="15"/>
      <c r="R5" s="16"/>
      <c r="S5" s="16"/>
      <c r="T5" s="16"/>
      <c r="U5" s="17"/>
    </row>
    <row r="6" spans="1:22" x14ac:dyDescent="0.2">
      <c r="A6" s="188" t="s">
        <v>92</v>
      </c>
      <c r="B6" s="188"/>
      <c r="C6" s="19" t="s">
        <v>127</v>
      </c>
      <c r="D6" s="19"/>
      <c r="E6" s="19"/>
      <c r="F6" s="19"/>
      <c r="G6" s="19"/>
      <c r="H6" s="19"/>
      <c r="I6" s="7"/>
      <c r="J6" s="7"/>
      <c r="K6" s="7"/>
      <c r="L6" s="7"/>
      <c r="M6" s="7"/>
      <c r="N6" s="7"/>
      <c r="Q6" s="15"/>
      <c r="R6" s="16"/>
      <c r="S6" s="16"/>
      <c r="T6" s="16"/>
      <c r="U6" s="22"/>
    </row>
    <row r="7" spans="1:22" ht="14.45" customHeight="1" x14ac:dyDescent="0.2">
      <c r="A7" s="20" t="s">
        <v>52</v>
      </c>
      <c r="B7" s="21"/>
      <c r="C7" s="14" t="s">
        <v>90</v>
      </c>
      <c r="D7" s="10"/>
      <c r="E7" s="10"/>
      <c r="F7" s="140"/>
      <c r="G7" s="17"/>
      <c r="H7" s="17"/>
      <c r="I7" s="17"/>
      <c r="J7" s="17"/>
      <c r="K7" s="17"/>
      <c r="L7" s="17"/>
      <c r="M7" s="17"/>
      <c r="N7" s="17"/>
      <c r="O7" s="22"/>
      <c r="P7" s="22"/>
      <c r="Q7" s="17"/>
      <c r="R7" s="17"/>
      <c r="S7" s="17"/>
      <c r="T7" s="54"/>
      <c r="U7" s="17"/>
    </row>
    <row r="8" spans="1:22" x14ac:dyDescent="0.2">
      <c r="A8" s="20"/>
      <c r="B8" s="21"/>
      <c r="C8" s="23"/>
      <c r="D8" s="58"/>
      <c r="E8" s="98"/>
      <c r="F8" s="99"/>
      <c r="G8" s="17"/>
      <c r="H8" s="17"/>
      <c r="I8" s="17"/>
      <c r="J8" s="17"/>
      <c r="K8" s="17"/>
      <c r="L8" s="17"/>
      <c r="M8" s="17"/>
      <c r="N8" s="17"/>
      <c r="O8" s="22"/>
      <c r="P8" s="22"/>
      <c r="Q8" s="17"/>
      <c r="R8" s="17"/>
      <c r="S8" s="17"/>
      <c r="T8" s="54"/>
      <c r="U8" s="17"/>
    </row>
    <row r="9" spans="1:22" x14ac:dyDescent="0.2">
      <c r="A9" s="20"/>
      <c r="B9" s="80"/>
      <c r="C9" s="23"/>
      <c r="D9" s="58"/>
      <c r="E9" s="100"/>
      <c r="F9" s="99"/>
      <c r="G9" s="24"/>
      <c r="H9" s="190" t="s">
        <v>16</v>
      </c>
      <c r="I9" s="190"/>
      <c r="J9" s="190"/>
      <c r="K9" s="190"/>
      <c r="L9" s="190"/>
      <c r="M9" s="190"/>
      <c r="N9" s="80"/>
      <c r="O9" s="80"/>
      <c r="P9" s="80"/>
      <c r="Q9" s="15"/>
      <c r="R9" s="25"/>
      <c r="S9" s="25"/>
      <c r="T9" s="25"/>
    </row>
    <row r="10" spans="1:22" x14ac:dyDescent="0.2">
      <c r="A10" s="20"/>
      <c r="B10" s="81"/>
      <c r="C10" s="23"/>
      <c r="D10" s="58"/>
      <c r="E10" s="98"/>
      <c r="F10" s="99"/>
      <c r="G10" s="26"/>
      <c r="H10" s="189" t="s">
        <v>17</v>
      </c>
      <c r="I10" s="189"/>
      <c r="J10" s="189"/>
      <c r="K10" s="191" t="s">
        <v>6</v>
      </c>
      <c r="L10" s="191"/>
      <c r="M10" s="191"/>
      <c r="N10" s="191"/>
      <c r="O10" s="81"/>
      <c r="P10" s="81"/>
      <c r="Q10" s="15"/>
      <c r="R10" s="16"/>
      <c r="S10" s="16"/>
      <c r="T10" s="16"/>
    </row>
    <row r="11" spans="1:22" s="33" customFormat="1" ht="36" x14ac:dyDescent="0.25">
      <c r="A11" s="29" t="s">
        <v>7</v>
      </c>
      <c r="B11" s="28" t="s">
        <v>53</v>
      </c>
      <c r="C11" s="27" t="s">
        <v>24</v>
      </c>
      <c r="D11" s="29" t="s">
        <v>8</v>
      </c>
      <c r="E11" s="29" t="s">
        <v>63</v>
      </c>
      <c r="F11" s="29" t="s">
        <v>3</v>
      </c>
      <c r="G11" s="30" t="s">
        <v>9</v>
      </c>
      <c r="H11" s="28" t="s">
        <v>57</v>
      </c>
      <c r="I11" s="28" t="s">
        <v>0</v>
      </c>
      <c r="J11" s="28" t="s">
        <v>1</v>
      </c>
      <c r="K11" s="28" t="s">
        <v>57</v>
      </c>
      <c r="L11" s="28" t="s">
        <v>0</v>
      </c>
      <c r="M11" s="28" t="s">
        <v>1</v>
      </c>
      <c r="N11" s="28" t="s">
        <v>81</v>
      </c>
      <c r="O11" s="31" t="s">
        <v>25</v>
      </c>
      <c r="P11" s="31" t="s">
        <v>82</v>
      </c>
      <c r="Q11" s="28" t="s">
        <v>11</v>
      </c>
      <c r="R11" s="30" t="s">
        <v>12</v>
      </c>
      <c r="S11" s="30" t="s">
        <v>13</v>
      </c>
      <c r="T11" s="30" t="s">
        <v>62</v>
      </c>
      <c r="U11" s="32" t="s">
        <v>14</v>
      </c>
      <c r="V11" s="30" t="s">
        <v>15</v>
      </c>
    </row>
    <row r="12" spans="1:22" s="74" customFormat="1" ht="24" x14ac:dyDescent="0.25">
      <c r="A12" s="83" t="s">
        <v>342</v>
      </c>
      <c r="B12" s="117">
        <v>1</v>
      </c>
      <c r="C12" s="69" t="s">
        <v>248</v>
      </c>
      <c r="D12" s="83" t="s">
        <v>188</v>
      </c>
      <c r="E12" s="83" t="s">
        <v>249</v>
      </c>
      <c r="F12" s="83" t="s">
        <v>213</v>
      </c>
      <c r="G12" s="83" t="s">
        <v>158</v>
      </c>
      <c r="H12" s="117">
        <v>0</v>
      </c>
      <c r="I12" s="117">
        <v>2</v>
      </c>
      <c r="J12" s="117">
        <v>0</v>
      </c>
      <c r="K12" s="117">
        <v>0</v>
      </c>
      <c r="L12" s="117">
        <v>26</v>
      </c>
      <c r="M12" s="117">
        <v>0</v>
      </c>
      <c r="N12" s="117">
        <v>0</v>
      </c>
      <c r="O12" s="117">
        <v>0</v>
      </c>
      <c r="P12" s="117">
        <v>0</v>
      </c>
      <c r="Q12" s="117">
        <v>3</v>
      </c>
      <c r="R12" s="35" t="s">
        <v>354</v>
      </c>
      <c r="S12" s="36" t="s">
        <v>19</v>
      </c>
      <c r="T12" s="67" t="s">
        <v>196</v>
      </c>
      <c r="U12" s="83"/>
      <c r="V12" s="67"/>
    </row>
    <row r="13" spans="1:22" s="112" customFormat="1" x14ac:dyDescent="0.25">
      <c r="A13" s="83" t="s">
        <v>342</v>
      </c>
      <c r="B13" s="110">
        <v>1</v>
      </c>
      <c r="C13" s="34" t="s">
        <v>240</v>
      </c>
      <c r="D13" s="34" t="s">
        <v>241</v>
      </c>
      <c r="E13" s="34" t="s">
        <v>128</v>
      </c>
      <c r="F13" s="34" t="s">
        <v>210</v>
      </c>
      <c r="G13" s="109" t="s">
        <v>112</v>
      </c>
      <c r="H13" s="145"/>
      <c r="I13" s="145"/>
      <c r="J13" s="35">
        <v>0</v>
      </c>
      <c r="K13" s="110">
        <v>13</v>
      </c>
      <c r="L13" s="110">
        <v>26</v>
      </c>
      <c r="M13" s="35">
        <v>0</v>
      </c>
      <c r="N13" s="35">
        <v>0</v>
      </c>
      <c r="O13" s="36">
        <v>0</v>
      </c>
      <c r="P13" s="36">
        <v>0</v>
      </c>
      <c r="Q13" s="35">
        <v>4</v>
      </c>
      <c r="R13" s="35" t="s">
        <v>18</v>
      </c>
      <c r="S13" s="111" t="s">
        <v>19</v>
      </c>
      <c r="T13" s="36" t="s">
        <v>195</v>
      </c>
      <c r="U13" s="34"/>
      <c r="V13" s="35"/>
    </row>
    <row r="14" spans="1:22" s="112" customFormat="1" x14ac:dyDescent="0.25">
      <c r="A14" s="83" t="s">
        <v>342</v>
      </c>
      <c r="B14" s="110">
        <v>1</v>
      </c>
      <c r="C14" s="34" t="s">
        <v>242</v>
      </c>
      <c r="D14" s="34" t="s">
        <v>137</v>
      </c>
      <c r="E14" s="34" t="s">
        <v>167</v>
      </c>
      <c r="F14" s="34" t="s">
        <v>214</v>
      </c>
      <c r="G14" s="109" t="s">
        <v>159</v>
      </c>
      <c r="H14" s="35">
        <v>2</v>
      </c>
      <c r="I14" s="35">
        <v>2</v>
      </c>
      <c r="J14" s="35">
        <v>0</v>
      </c>
      <c r="K14" s="110">
        <v>26</v>
      </c>
      <c r="L14" s="110">
        <v>26</v>
      </c>
      <c r="M14" s="35">
        <v>0</v>
      </c>
      <c r="N14" s="35">
        <v>0</v>
      </c>
      <c r="O14" s="36">
        <v>0</v>
      </c>
      <c r="P14" s="36">
        <v>0</v>
      </c>
      <c r="Q14" s="35">
        <v>4</v>
      </c>
      <c r="R14" s="36" t="s">
        <v>18</v>
      </c>
      <c r="S14" s="36" t="s">
        <v>19</v>
      </c>
      <c r="T14" s="36" t="s">
        <v>196</v>
      </c>
      <c r="U14" s="34"/>
      <c r="V14" s="35"/>
    </row>
    <row r="15" spans="1:22" s="112" customFormat="1" x14ac:dyDescent="0.25">
      <c r="A15" s="83" t="s">
        <v>342</v>
      </c>
      <c r="B15" s="110">
        <v>1</v>
      </c>
      <c r="C15" s="34" t="s">
        <v>243</v>
      </c>
      <c r="D15" s="34" t="s">
        <v>129</v>
      </c>
      <c r="E15" s="34" t="s">
        <v>244</v>
      </c>
      <c r="F15" s="34" t="s">
        <v>212</v>
      </c>
      <c r="G15" s="109" t="s">
        <v>99</v>
      </c>
      <c r="H15" s="35">
        <v>2</v>
      </c>
      <c r="I15" s="35">
        <v>1</v>
      </c>
      <c r="J15" s="35">
        <v>0</v>
      </c>
      <c r="K15" s="110">
        <v>26</v>
      </c>
      <c r="L15" s="110">
        <v>13</v>
      </c>
      <c r="M15" s="35">
        <v>0</v>
      </c>
      <c r="N15" s="35">
        <v>0</v>
      </c>
      <c r="O15" s="36">
        <v>0</v>
      </c>
      <c r="P15" s="36">
        <v>0</v>
      </c>
      <c r="Q15" s="35">
        <v>4</v>
      </c>
      <c r="R15" s="35" t="s">
        <v>18</v>
      </c>
      <c r="S15" s="111" t="s">
        <v>19</v>
      </c>
      <c r="T15" s="36" t="s">
        <v>196</v>
      </c>
      <c r="U15" s="34"/>
      <c r="V15" s="35"/>
    </row>
    <row r="16" spans="1:22" s="112" customFormat="1" ht="36" x14ac:dyDescent="0.25">
      <c r="A16" s="83" t="s">
        <v>342</v>
      </c>
      <c r="B16" s="110">
        <v>1</v>
      </c>
      <c r="C16" s="34" t="s">
        <v>245</v>
      </c>
      <c r="D16" s="34" t="s">
        <v>131</v>
      </c>
      <c r="E16" s="34" t="s">
        <v>246</v>
      </c>
      <c r="F16" s="34" t="s">
        <v>215</v>
      </c>
      <c r="G16" s="109" t="s">
        <v>133</v>
      </c>
      <c r="H16" s="35">
        <v>2</v>
      </c>
      <c r="I16" s="35">
        <v>1</v>
      </c>
      <c r="J16" s="35">
        <v>0</v>
      </c>
      <c r="K16" s="110">
        <v>26</v>
      </c>
      <c r="L16" s="110">
        <v>13</v>
      </c>
      <c r="M16" s="35">
        <v>0</v>
      </c>
      <c r="N16" s="35">
        <v>0</v>
      </c>
      <c r="O16" s="36">
        <v>0</v>
      </c>
      <c r="P16" s="36">
        <v>0</v>
      </c>
      <c r="Q16" s="35">
        <v>4</v>
      </c>
      <c r="R16" s="36" t="s">
        <v>18</v>
      </c>
      <c r="S16" s="36" t="s">
        <v>19</v>
      </c>
      <c r="T16" s="36" t="s">
        <v>196</v>
      </c>
      <c r="U16" s="34"/>
      <c r="V16" s="35"/>
    </row>
    <row r="17" spans="1:22" s="112" customFormat="1" ht="24" x14ac:dyDescent="0.25">
      <c r="A17" s="83" t="s">
        <v>342</v>
      </c>
      <c r="B17" s="110">
        <v>1</v>
      </c>
      <c r="C17" s="34" t="s">
        <v>247</v>
      </c>
      <c r="D17" s="34" t="s">
        <v>130</v>
      </c>
      <c r="E17" s="34" t="s">
        <v>132</v>
      </c>
      <c r="F17" s="34" t="s">
        <v>211</v>
      </c>
      <c r="G17" s="109" t="s">
        <v>134</v>
      </c>
      <c r="H17" s="35">
        <v>2</v>
      </c>
      <c r="I17" s="35">
        <v>1</v>
      </c>
      <c r="J17" s="35">
        <v>0</v>
      </c>
      <c r="K17" s="110">
        <v>26</v>
      </c>
      <c r="L17" s="110">
        <v>13</v>
      </c>
      <c r="M17" s="35">
        <v>0</v>
      </c>
      <c r="N17" s="35">
        <v>0</v>
      </c>
      <c r="O17" s="36">
        <v>0</v>
      </c>
      <c r="P17" s="36">
        <v>0</v>
      </c>
      <c r="Q17" s="35">
        <v>4</v>
      </c>
      <c r="R17" s="35" t="s">
        <v>18</v>
      </c>
      <c r="S17" s="36" t="s">
        <v>19</v>
      </c>
      <c r="T17" s="36" t="s">
        <v>196</v>
      </c>
      <c r="U17" s="34"/>
      <c r="V17" s="35"/>
    </row>
    <row r="18" spans="1:22" s="114" customFormat="1" ht="24" x14ac:dyDescent="0.25">
      <c r="A18" s="83" t="s">
        <v>342</v>
      </c>
      <c r="B18" s="113">
        <v>1</v>
      </c>
      <c r="C18" s="87"/>
      <c r="D18" s="79" t="s">
        <v>208</v>
      </c>
      <c r="E18" s="79" t="s">
        <v>209</v>
      </c>
      <c r="F18" s="79"/>
      <c r="G18" s="45"/>
      <c r="H18" s="36">
        <v>0</v>
      </c>
      <c r="I18" s="36">
        <v>5</v>
      </c>
      <c r="J18" s="36">
        <v>0</v>
      </c>
      <c r="K18" s="110">
        <v>0</v>
      </c>
      <c r="L18" s="110">
        <v>65</v>
      </c>
      <c r="M18" s="36">
        <v>0</v>
      </c>
      <c r="N18" s="36">
        <v>0</v>
      </c>
      <c r="O18" s="36">
        <v>0</v>
      </c>
      <c r="P18" s="36">
        <v>0</v>
      </c>
      <c r="Q18" s="36">
        <v>7</v>
      </c>
      <c r="R18" s="36" t="s">
        <v>18</v>
      </c>
      <c r="S18" s="36" t="s">
        <v>21</v>
      </c>
      <c r="T18" s="36"/>
      <c r="U18" s="79"/>
      <c r="V18" s="36"/>
    </row>
    <row r="19" spans="1:22" s="114" customFormat="1" x14ac:dyDescent="0.25">
      <c r="A19" s="163" t="s">
        <v>20</v>
      </c>
      <c r="B19" s="164"/>
      <c r="C19" s="164"/>
      <c r="D19" s="164"/>
      <c r="E19" s="164"/>
      <c r="F19" s="164"/>
      <c r="G19" s="165"/>
      <c r="H19" s="97">
        <f>SUM(H12:H18)</f>
        <v>8</v>
      </c>
      <c r="I19" s="97">
        <f t="shared" ref="I19:Q19" si="0">SUM(I12:I18)</f>
        <v>12</v>
      </c>
      <c r="J19" s="97">
        <f t="shared" si="0"/>
        <v>0</v>
      </c>
      <c r="K19" s="97">
        <f t="shared" si="0"/>
        <v>117</v>
      </c>
      <c r="L19" s="97">
        <f t="shared" si="0"/>
        <v>182</v>
      </c>
      <c r="M19" s="97">
        <f t="shared" si="0"/>
        <v>0</v>
      </c>
      <c r="N19" s="97">
        <f t="shared" si="0"/>
        <v>0</v>
      </c>
      <c r="O19" s="97">
        <f t="shared" si="0"/>
        <v>0</v>
      </c>
      <c r="P19" s="97">
        <f t="shared" si="0"/>
        <v>0</v>
      </c>
      <c r="Q19" s="97">
        <f t="shared" si="0"/>
        <v>30</v>
      </c>
      <c r="R19" s="42"/>
      <c r="S19" s="42"/>
      <c r="T19" s="42"/>
      <c r="U19" s="115"/>
      <c r="V19" s="116"/>
    </row>
    <row r="20" spans="1:22" s="114" customFormat="1" ht="24" x14ac:dyDescent="0.25">
      <c r="A20" s="83" t="s">
        <v>342</v>
      </c>
      <c r="B20" s="113">
        <v>2</v>
      </c>
      <c r="C20" s="34" t="s">
        <v>250</v>
      </c>
      <c r="D20" s="94" t="s">
        <v>142</v>
      </c>
      <c r="E20" s="88" t="s">
        <v>251</v>
      </c>
      <c r="F20" s="88" t="s">
        <v>219</v>
      </c>
      <c r="G20" s="83" t="s">
        <v>172</v>
      </c>
      <c r="H20" s="67">
        <v>2</v>
      </c>
      <c r="I20" s="117">
        <v>1</v>
      </c>
      <c r="J20" s="35">
        <v>0</v>
      </c>
      <c r="K20" s="113">
        <v>26</v>
      </c>
      <c r="L20" s="113">
        <v>13</v>
      </c>
      <c r="M20" s="35">
        <v>0</v>
      </c>
      <c r="N20" s="36">
        <v>0</v>
      </c>
      <c r="O20" s="36">
        <v>0</v>
      </c>
      <c r="P20" s="36">
        <v>0</v>
      </c>
      <c r="Q20" s="36">
        <v>4</v>
      </c>
      <c r="R20" s="36" t="s">
        <v>18</v>
      </c>
      <c r="S20" s="36" t="s">
        <v>19</v>
      </c>
      <c r="T20" s="36" t="s">
        <v>196</v>
      </c>
      <c r="U20" s="79"/>
      <c r="V20" s="35"/>
    </row>
    <row r="21" spans="1:22" s="114" customFormat="1" x14ac:dyDescent="0.25">
      <c r="A21" s="83" t="s">
        <v>342</v>
      </c>
      <c r="B21" s="113">
        <v>2</v>
      </c>
      <c r="C21" s="34" t="s">
        <v>252</v>
      </c>
      <c r="D21" s="94" t="s">
        <v>253</v>
      </c>
      <c r="E21" s="88" t="s">
        <v>254</v>
      </c>
      <c r="F21" s="88" t="s">
        <v>212</v>
      </c>
      <c r="G21" s="83" t="s">
        <v>99</v>
      </c>
      <c r="H21" s="67">
        <v>0</v>
      </c>
      <c r="I21" s="117">
        <v>3</v>
      </c>
      <c r="J21" s="35">
        <v>0</v>
      </c>
      <c r="K21" s="113">
        <v>0</v>
      </c>
      <c r="L21" s="113">
        <v>39</v>
      </c>
      <c r="M21" s="35">
        <v>0</v>
      </c>
      <c r="N21" s="36">
        <v>0</v>
      </c>
      <c r="O21" s="36">
        <v>0</v>
      </c>
      <c r="P21" s="36">
        <v>0</v>
      </c>
      <c r="Q21" s="36">
        <v>5</v>
      </c>
      <c r="R21" s="35" t="s">
        <v>354</v>
      </c>
      <c r="S21" s="36" t="s">
        <v>19</v>
      </c>
      <c r="T21" s="36" t="s">
        <v>196</v>
      </c>
      <c r="U21" s="79"/>
      <c r="V21" s="35"/>
    </row>
    <row r="22" spans="1:22" s="114" customFormat="1" ht="24" x14ac:dyDescent="0.25">
      <c r="A22" s="83" t="s">
        <v>342</v>
      </c>
      <c r="B22" s="113">
        <v>2</v>
      </c>
      <c r="C22" s="34" t="s">
        <v>255</v>
      </c>
      <c r="D22" s="94" t="s">
        <v>183</v>
      </c>
      <c r="E22" s="88" t="s">
        <v>164</v>
      </c>
      <c r="F22" s="88" t="s">
        <v>216</v>
      </c>
      <c r="G22" s="83" t="s">
        <v>117</v>
      </c>
      <c r="H22" s="67">
        <v>2</v>
      </c>
      <c r="I22" s="117">
        <v>0</v>
      </c>
      <c r="J22" s="35">
        <v>0</v>
      </c>
      <c r="K22" s="113">
        <v>26</v>
      </c>
      <c r="L22" s="113">
        <v>0</v>
      </c>
      <c r="M22" s="35">
        <v>0</v>
      </c>
      <c r="N22" s="36">
        <v>0</v>
      </c>
      <c r="O22" s="36">
        <v>0</v>
      </c>
      <c r="P22" s="36">
        <v>0</v>
      </c>
      <c r="Q22" s="36">
        <v>3</v>
      </c>
      <c r="R22" s="36" t="s">
        <v>18</v>
      </c>
      <c r="S22" s="36" t="s">
        <v>19</v>
      </c>
      <c r="T22" s="36" t="s">
        <v>196</v>
      </c>
      <c r="U22" s="79"/>
      <c r="V22" s="35"/>
    </row>
    <row r="23" spans="1:22" s="114" customFormat="1" x14ac:dyDescent="0.25">
      <c r="A23" s="83" t="s">
        <v>342</v>
      </c>
      <c r="B23" s="113">
        <v>2</v>
      </c>
      <c r="C23" s="34" t="s">
        <v>256</v>
      </c>
      <c r="D23" s="94" t="s">
        <v>136</v>
      </c>
      <c r="E23" s="88" t="s">
        <v>161</v>
      </c>
      <c r="F23" s="88" t="s">
        <v>217</v>
      </c>
      <c r="G23" s="83" t="s">
        <v>170</v>
      </c>
      <c r="H23" s="67">
        <v>2</v>
      </c>
      <c r="I23" s="117">
        <v>2</v>
      </c>
      <c r="J23" s="35">
        <v>0</v>
      </c>
      <c r="K23" s="113">
        <v>26</v>
      </c>
      <c r="L23" s="113">
        <v>26</v>
      </c>
      <c r="M23" s="35">
        <v>0</v>
      </c>
      <c r="N23" s="36">
        <v>0</v>
      </c>
      <c r="O23" s="36">
        <v>0</v>
      </c>
      <c r="P23" s="36">
        <v>0</v>
      </c>
      <c r="Q23" s="36">
        <v>4</v>
      </c>
      <c r="R23" s="35" t="s">
        <v>354</v>
      </c>
      <c r="S23" s="36" t="s">
        <v>19</v>
      </c>
      <c r="T23" s="36" t="s">
        <v>196</v>
      </c>
      <c r="U23" s="79"/>
      <c r="V23" s="35"/>
    </row>
    <row r="24" spans="1:22" s="114" customFormat="1" ht="24" x14ac:dyDescent="0.25">
      <c r="A24" s="83" t="s">
        <v>342</v>
      </c>
      <c r="B24" s="113">
        <v>2</v>
      </c>
      <c r="C24" s="34" t="s">
        <v>257</v>
      </c>
      <c r="D24" s="94" t="s">
        <v>258</v>
      </c>
      <c r="E24" s="88" t="s">
        <v>259</v>
      </c>
      <c r="F24" s="88" t="s">
        <v>220</v>
      </c>
      <c r="G24" s="83" t="s">
        <v>173</v>
      </c>
      <c r="H24" s="67">
        <v>2</v>
      </c>
      <c r="I24" s="117">
        <v>2</v>
      </c>
      <c r="J24" s="35">
        <v>0</v>
      </c>
      <c r="K24" s="113">
        <v>26</v>
      </c>
      <c r="L24" s="113">
        <v>26</v>
      </c>
      <c r="M24" s="35">
        <v>0</v>
      </c>
      <c r="N24" s="36">
        <v>0</v>
      </c>
      <c r="O24" s="36">
        <v>0</v>
      </c>
      <c r="P24" s="36">
        <v>0</v>
      </c>
      <c r="Q24" s="36">
        <v>4</v>
      </c>
      <c r="R24" s="36" t="s">
        <v>18</v>
      </c>
      <c r="S24" s="36" t="s">
        <v>19</v>
      </c>
      <c r="T24" s="36" t="s">
        <v>196</v>
      </c>
      <c r="U24" s="79"/>
      <c r="V24" s="35"/>
    </row>
    <row r="25" spans="1:22" s="114" customFormat="1" ht="24" x14ac:dyDescent="0.25">
      <c r="A25" s="83" t="s">
        <v>342</v>
      </c>
      <c r="B25" s="113">
        <v>2</v>
      </c>
      <c r="C25" s="34" t="s">
        <v>260</v>
      </c>
      <c r="D25" s="94" t="s">
        <v>138</v>
      </c>
      <c r="E25" s="88" t="s">
        <v>166</v>
      </c>
      <c r="F25" s="88" t="s">
        <v>218</v>
      </c>
      <c r="G25" s="83" t="s">
        <v>171</v>
      </c>
      <c r="H25" s="67">
        <v>1</v>
      </c>
      <c r="I25" s="117">
        <v>2</v>
      </c>
      <c r="J25" s="35">
        <v>0</v>
      </c>
      <c r="K25" s="113">
        <v>13</v>
      </c>
      <c r="L25" s="113">
        <v>26</v>
      </c>
      <c r="M25" s="35">
        <v>0</v>
      </c>
      <c r="N25" s="36">
        <v>0</v>
      </c>
      <c r="O25" s="36">
        <v>0</v>
      </c>
      <c r="P25" s="36">
        <v>0</v>
      </c>
      <c r="Q25" s="36">
        <v>4</v>
      </c>
      <c r="R25" s="35" t="s">
        <v>354</v>
      </c>
      <c r="S25" s="36" t="s">
        <v>19</v>
      </c>
      <c r="T25" s="36" t="s">
        <v>196</v>
      </c>
      <c r="U25" s="79"/>
      <c r="V25" s="35"/>
    </row>
    <row r="26" spans="1:22" s="114" customFormat="1" ht="24" x14ac:dyDescent="0.25">
      <c r="A26" s="83" t="s">
        <v>342</v>
      </c>
      <c r="B26" s="113">
        <v>2</v>
      </c>
      <c r="C26" s="79" t="s">
        <v>261</v>
      </c>
      <c r="D26" s="69" t="s">
        <v>139</v>
      </c>
      <c r="E26" s="69" t="s">
        <v>165</v>
      </c>
      <c r="F26" s="69" t="s">
        <v>212</v>
      </c>
      <c r="G26" s="83" t="s">
        <v>99</v>
      </c>
      <c r="H26" s="67">
        <v>0</v>
      </c>
      <c r="I26" s="67">
        <v>4</v>
      </c>
      <c r="J26" s="67">
        <v>0</v>
      </c>
      <c r="K26" s="117">
        <v>0</v>
      </c>
      <c r="L26" s="117">
        <v>52</v>
      </c>
      <c r="M26" s="67">
        <v>0</v>
      </c>
      <c r="N26" s="67">
        <v>0</v>
      </c>
      <c r="O26" s="67">
        <v>0</v>
      </c>
      <c r="P26" s="67">
        <v>0</v>
      </c>
      <c r="Q26" s="67">
        <v>4</v>
      </c>
      <c r="R26" s="35" t="s">
        <v>354</v>
      </c>
      <c r="S26" s="36" t="s">
        <v>19</v>
      </c>
      <c r="T26" s="36" t="s">
        <v>196</v>
      </c>
      <c r="U26" s="79"/>
      <c r="V26" s="35"/>
    </row>
    <row r="27" spans="1:22" s="114" customFormat="1" x14ac:dyDescent="0.25">
      <c r="A27" s="163" t="s">
        <v>20</v>
      </c>
      <c r="B27" s="164"/>
      <c r="C27" s="164"/>
      <c r="D27" s="164"/>
      <c r="E27" s="164"/>
      <c r="F27" s="164"/>
      <c r="G27" s="165"/>
      <c r="H27" s="42">
        <f>SUM(H20:H26)</f>
        <v>9</v>
      </c>
      <c r="I27" s="42">
        <f t="shared" ref="I27:Q27" si="1">SUM(I20:I26)</f>
        <v>14</v>
      </c>
      <c r="J27" s="42">
        <f t="shared" si="1"/>
        <v>0</v>
      </c>
      <c r="K27" s="42">
        <f t="shared" si="1"/>
        <v>117</v>
      </c>
      <c r="L27" s="42">
        <f t="shared" si="1"/>
        <v>182</v>
      </c>
      <c r="M27" s="42">
        <f t="shared" si="1"/>
        <v>0</v>
      </c>
      <c r="N27" s="42">
        <f t="shared" si="1"/>
        <v>0</v>
      </c>
      <c r="O27" s="42">
        <f t="shared" si="1"/>
        <v>0</v>
      </c>
      <c r="P27" s="42">
        <f t="shared" si="1"/>
        <v>0</v>
      </c>
      <c r="Q27" s="42">
        <f t="shared" si="1"/>
        <v>28</v>
      </c>
      <c r="R27" s="42"/>
      <c r="S27" s="42"/>
      <c r="T27" s="42"/>
      <c r="U27" s="115"/>
      <c r="V27" s="116"/>
    </row>
    <row r="28" spans="1:22" s="114" customFormat="1" ht="24" x14ac:dyDescent="0.25">
      <c r="A28" s="83" t="s">
        <v>342</v>
      </c>
      <c r="B28" s="113">
        <v>3</v>
      </c>
      <c r="C28" s="79" t="s">
        <v>262</v>
      </c>
      <c r="D28" s="34" t="s">
        <v>263</v>
      </c>
      <c r="E28" s="79" t="s">
        <v>264</v>
      </c>
      <c r="F28" s="85" t="s">
        <v>212</v>
      </c>
      <c r="G28" s="85" t="s">
        <v>99</v>
      </c>
      <c r="H28" s="36">
        <v>0</v>
      </c>
      <c r="I28" s="36">
        <v>3</v>
      </c>
      <c r="J28" s="36">
        <v>0</v>
      </c>
      <c r="K28" s="113">
        <v>0</v>
      </c>
      <c r="L28" s="113">
        <v>39</v>
      </c>
      <c r="M28" s="113">
        <v>0</v>
      </c>
      <c r="N28" s="35">
        <v>0</v>
      </c>
      <c r="O28" s="36">
        <v>0</v>
      </c>
      <c r="P28" s="36">
        <v>0</v>
      </c>
      <c r="Q28" s="36">
        <v>5</v>
      </c>
      <c r="R28" s="35" t="s">
        <v>354</v>
      </c>
      <c r="S28" s="36" t="s">
        <v>19</v>
      </c>
      <c r="T28" s="36" t="s">
        <v>196</v>
      </c>
      <c r="U28" s="79" t="s">
        <v>231</v>
      </c>
      <c r="V28" s="36"/>
    </row>
    <row r="29" spans="1:22" s="114" customFormat="1" ht="24" x14ac:dyDescent="0.25">
      <c r="A29" s="83" t="s">
        <v>342</v>
      </c>
      <c r="B29" s="113">
        <v>3</v>
      </c>
      <c r="C29" s="79" t="s">
        <v>265</v>
      </c>
      <c r="D29" s="34" t="s">
        <v>141</v>
      </c>
      <c r="E29" s="79" t="s">
        <v>163</v>
      </c>
      <c r="F29" s="85" t="s">
        <v>221</v>
      </c>
      <c r="G29" s="85" t="s">
        <v>97</v>
      </c>
      <c r="H29" s="36">
        <v>2</v>
      </c>
      <c r="I29" s="36">
        <v>0</v>
      </c>
      <c r="J29" s="36">
        <v>0</v>
      </c>
      <c r="K29" s="113">
        <v>26</v>
      </c>
      <c r="L29" s="113">
        <v>0</v>
      </c>
      <c r="M29" s="113">
        <v>0</v>
      </c>
      <c r="N29" s="35">
        <v>0</v>
      </c>
      <c r="O29" s="36">
        <v>0</v>
      </c>
      <c r="P29" s="36">
        <v>0</v>
      </c>
      <c r="Q29" s="36">
        <v>3</v>
      </c>
      <c r="R29" s="36" t="s">
        <v>18</v>
      </c>
      <c r="S29" s="36" t="s">
        <v>19</v>
      </c>
      <c r="T29" s="36" t="s">
        <v>196</v>
      </c>
      <c r="U29" s="79"/>
      <c r="V29" s="36"/>
    </row>
    <row r="30" spans="1:22" s="114" customFormat="1" ht="24" x14ac:dyDescent="0.25">
      <c r="A30" s="83" t="s">
        <v>342</v>
      </c>
      <c r="B30" s="113">
        <v>3</v>
      </c>
      <c r="C30" s="79" t="s">
        <v>266</v>
      </c>
      <c r="D30" s="34" t="s">
        <v>140</v>
      </c>
      <c r="E30" s="79" t="s">
        <v>162</v>
      </c>
      <c r="F30" s="85" t="s">
        <v>219</v>
      </c>
      <c r="G30" s="85" t="s">
        <v>172</v>
      </c>
      <c r="H30" s="36">
        <v>2</v>
      </c>
      <c r="I30" s="36">
        <v>2</v>
      </c>
      <c r="J30" s="36">
        <v>0</v>
      </c>
      <c r="K30" s="113">
        <v>26</v>
      </c>
      <c r="L30" s="113">
        <v>26</v>
      </c>
      <c r="M30" s="113">
        <v>0</v>
      </c>
      <c r="N30" s="35">
        <v>0</v>
      </c>
      <c r="O30" s="36">
        <v>0</v>
      </c>
      <c r="P30" s="36">
        <v>0</v>
      </c>
      <c r="Q30" s="36">
        <v>4</v>
      </c>
      <c r="R30" s="67" t="s">
        <v>18</v>
      </c>
      <c r="S30" s="67" t="s">
        <v>19</v>
      </c>
      <c r="T30" s="36" t="s">
        <v>196</v>
      </c>
      <c r="U30" s="79"/>
      <c r="V30" s="36"/>
    </row>
    <row r="31" spans="1:22" s="114" customFormat="1" x14ac:dyDescent="0.25">
      <c r="A31" s="83" t="s">
        <v>342</v>
      </c>
      <c r="B31" s="113">
        <v>3</v>
      </c>
      <c r="C31" s="79"/>
      <c r="D31" s="34" t="s">
        <v>229</v>
      </c>
      <c r="E31" s="79" t="s">
        <v>230</v>
      </c>
      <c r="F31" s="34"/>
      <c r="G31" s="79"/>
      <c r="H31" s="67">
        <v>5</v>
      </c>
      <c r="I31" s="67">
        <v>6</v>
      </c>
      <c r="J31" s="36">
        <v>0</v>
      </c>
      <c r="K31" s="113">
        <v>65</v>
      </c>
      <c r="L31" s="113">
        <v>78</v>
      </c>
      <c r="M31" s="113">
        <v>0</v>
      </c>
      <c r="N31" s="35">
        <v>0</v>
      </c>
      <c r="O31" s="36">
        <v>0</v>
      </c>
      <c r="P31" s="36">
        <v>0</v>
      </c>
      <c r="Q31" s="36">
        <v>17</v>
      </c>
      <c r="R31" s="36"/>
      <c r="S31" s="36"/>
      <c r="T31" s="36"/>
      <c r="U31" s="79"/>
      <c r="V31" s="36"/>
    </row>
    <row r="32" spans="1:22" s="114" customFormat="1" x14ac:dyDescent="0.25">
      <c r="A32" s="192" t="s">
        <v>20</v>
      </c>
      <c r="B32" s="192"/>
      <c r="C32" s="192"/>
      <c r="D32" s="192"/>
      <c r="E32" s="192"/>
      <c r="F32" s="192"/>
      <c r="G32" s="192"/>
      <c r="H32" s="42">
        <f>SUM(H28:H31)</f>
        <v>9</v>
      </c>
      <c r="I32" s="42">
        <f t="shared" ref="I32:Q32" si="2">SUM(I28:I31)</f>
        <v>11</v>
      </c>
      <c r="J32" s="42">
        <f t="shared" si="2"/>
        <v>0</v>
      </c>
      <c r="K32" s="42">
        <f t="shared" si="2"/>
        <v>117</v>
      </c>
      <c r="L32" s="42">
        <f t="shared" si="2"/>
        <v>143</v>
      </c>
      <c r="M32" s="42">
        <f t="shared" si="2"/>
        <v>0</v>
      </c>
      <c r="N32" s="42">
        <f t="shared" si="2"/>
        <v>0</v>
      </c>
      <c r="O32" s="42">
        <f t="shared" si="2"/>
        <v>0</v>
      </c>
      <c r="P32" s="42">
        <f t="shared" si="2"/>
        <v>0</v>
      </c>
      <c r="Q32" s="42">
        <f t="shared" si="2"/>
        <v>29</v>
      </c>
      <c r="R32" s="42"/>
      <c r="S32" s="42"/>
      <c r="T32" s="42"/>
      <c r="U32" s="115"/>
      <c r="V32" s="116"/>
    </row>
    <row r="33" spans="1:22" s="114" customFormat="1" ht="24" x14ac:dyDescent="0.25">
      <c r="A33" s="83" t="s">
        <v>342</v>
      </c>
      <c r="B33" s="113">
        <v>4</v>
      </c>
      <c r="C33" s="79" t="s">
        <v>281</v>
      </c>
      <c r="D33" s="85" t="s">
        <v>282</v>
      </c>
      <c r="E33" s="79" t="s">
        <v>283</v>
      </c>
      <c r="F33" s="85" t="s">
        <v>212</v>
      </c>
      <c r="G33" s="85" t="s">
        <v>99</v>
      </c>
      <c r="H33" s="36">
        <v>0</v>
      </c>
      <c r="I33" s="36">
        <v>3</v>
      </c>
      <c r="J33" s="36">
        <v>0</v>
      </c>
      <c r="K33" s="113">
        <v>0</v>
      </c>
      <c r="L33" s="113">
        <v>39</v>
      </c>
      <c r="M33" s="36">
        <v>0</v>
      </c>
      <c r="N33" s="36">
        <v>0</v>
      </c>
      <c r="O33" s="36">
        <v>0</v>
      </c>
      <c r="P33" s="36">
        <v>0</v>
      </c>
      <c r="Q33" s="36">
        <v>5</v>
      </c>
      <c r="R33" s="35" t="s">
        <v>354</v>
      </c>
      <c r="S33" s="36" t="s">
        <v>19</v>
      </c>
      <c r="T33" s="36" t="s">
        <v>196</v>
      </c>
      <c r="U33" s="79" t="s">
        <v>232</v>
      </c>
      <c r="V33" s="36"/>
    </row>
    <row r="34" spans="1:22" s="114" customFormat="1" ht="24" x14ac:dyDescent="0.25">
      <c r="A34" s="83" t="s">
        <v>342</v>
      </c>
      <c r="B34" s="113">
        <v>4</v>
      </c>
      <c r="C34" s="79" t="s">
        <v>284</v>
      </c>
      <c r="D34" s="85" t="s">
        <v>135</v>
      </c>
      <c r="E34" s="79" t="s">
        <v>160</v>
      </c>
      <c r="F34" s="85" t="s">
        <v>211</v>
      </c>
      <c r="G34" s="85" t="s">
        <v>134</v>
      </c>
      <c r="H34" s="36">
        <v>2</v>
      </c>
      <c r="I34" s="36">
        <v>1</v>
      </c>
      <c r="J34" s="36">
        <v>0</v>
      </c>
      <c r="K34" s="113">
        <v>26</v>
      </c>
      <c r="L34" s="113">
        <v>13</v>
      </c>
      <c r="M34" s="36">
        <v>0</v>
      </c>
      <c r="N34" s="36">
        <v>0</v>
      </c>
      <c r="O34" s="36">
        <v>0</v>
      </c>
      <c r="P34" s="36">
        <v>0</v>
      </c>
      <c r="Q34" s="36">
        <v>4</v>
      </c>
      <c r="R34" s="36" t="s">
        <v>18</v>
      </c>
      <c r="S34" s="36" t="s">
        <v>19</v>
      </c>
      <c r="T34" s="36" t="s">
        <v>196</v>
      </c>
      <c r="U34" s="79"/>
      <c r="V34" s="36"/>
    </row>
    <row r="35" spans="1:22" s="114" customFormat="1" x14ac:dyDescent="0.25">
      <c r="A35" s="83" t="s">
        <v>342</v>
      </c>
      <c r="B35" s="113">
        <v>4</v>
      </c>
      <c r="C35" s="79" t="s">
        <v>285</v>
      </c>
      <c r="D35" s="85" t="s">
        <v>182</v>
      </c>
      <c r="E35" s="79" t="s">
        <v>187</v>
      </c>
      <c r="F35" s="85" t="s">
        <v>222</v>
      </c>
      <c r="G35" s="85" t="s">
        <v>185</v>
      </c>
      <c r="H35" s="36">
        <v>2</v>
      </c>
      <c r="I35" s="36">
        <v>0</v>
      </c>
      <c r="J35" s="36">
        <v>0</v>
      </c>
      <c r="K35" s="113">
        <v>26</v>
      </c>
      <c r="L35" s="113">
        <v>0</v>
      </c>
      <c r="M35" s="36">
        <v>0</v>
      </c>
      <c r="N35" s="36">
        <v>0</v>
      </c>
      <c r="O35" s="36">
        <v>0</v>
      </c>
      <c r="P35" s="36">
        <v>0</v>
      </c>
      <c r="Q35" s="36">
        <v>3</v>
      </c>
      <c r="R35" s="36" t="s">
        <v>18</v>
      </c>
      <c r="S35" s="36" t="s">
        <v>19</v>
      </c>
      <c r="T35" s="36" t="s">
        <v>196</v>
      </c>
      <c r="U35" s="79"/>
      <c r="V35" s="36"/>
    </row>
    <row r="36" spans="1:22" s="114" customFormat="1" x14ac:dyDescent="0.25">
      <c r="A36" s="83" t="s">
        <v>342</v>
      </c>
      <c r="B36" s="117">
        <v>4</v>
      </c>
      <c r="C36" s="87"/>
      <c r="D36" s="34" t="s">
        <v>229</v>
      </c>
      <c r="E36" s="79" t="s">
        <v>230</v>
      </c>
      <c r="F36" s="96"/>
      <c r="G36" s="83"/>
      <c r="H36" s="67">
        <v>6</v>
      </c>
      <c r="I36" s="67">
        <v>8</v>
      </c>
      <c r="J36" s="36">
        <v>0</v>
      </c>
      <c r="K36" s="113">
        <v>78</v>
      </c>
      <c r="L36" s="113">
        <v>104</v>
      </c>
      <c r="M36" s="113">
        <v>0</v>
      </c>
      <c r="N36" s="35">
        <v>0</v>
      </c>
      <c r="O36" s="36">
        <v>0</v>
      </c>
      <c r="P36" s="36">
        <v>0</v>
      </c>
      <c r="Q36" s="36">
        <v>21</v>
      </c>
      <c r="R36" s="36"/>
      <c r="S36" s="36"/>
      <c r="T36" s="36"/>
      <c r="U36" s="79"/>
      <c r="V36" s="36"/>
    </row>
    <row r="37" spans="1:22" s="114" customFormat="1" x14ac:dyDescent="0.25">
      <c r="A37" s="192" t="s">
        <v>20</v>
      </c>
      <c r="B37" s="192"/>
      <c r="C37" s="192"/>
      <c r="D37" s="192"/>
      <c r="E37" s="192"/>
      <c r="F37" s="192"/>
      <c r="G37" s="192"/>
      <c r="H37" s="42">
        <f>SUM(H33:H36)</f>
        <v>10</v>
      </c>
      <c r="I37" s="42">
        <f t="shared" ref="I37:Q37" si="3">SUM(I33:I36)</f>
        <v>12</v>
      </c>
      <c r="J37" s="42">
        <f t="shared" si="3"/>
        <v>0</v>
      </c>
      <c r="K37" s="42">
        <f t="shared" si="3"/>
        <v>130</v>
      </c>
      <c r="L37" s="42">
        <f t="shared" si="3"/>
        <v>156</v>
      </c>
      <c r="M37" s="42">
        <f t="shared" si="3"/>
        <v>0</v>
      </c>
      <c r="N37" s="42">
        <f t="shared" si="3"/>
        <v>0</v>
      </c>
      <c r="O37" s="42">
        <f t="shared" si="3"/>
        <v>0</v>
      </c>
      <c r="P37" s="42">
        <f t="shared" si="3"/>
        <v>0</v>
      </c>
      <c r="Q37" s="42">
        <f t="shared" si="3"/>
        <v>33</v>
      </c>
      <c r="R37" s="42"/>
      <c r="S37" s="42"/>
      <c r="T37" s="42"/>
      <c r="U37" s="115"/>
      <c r="V37" s="116"/>
    </row>
    <row r="38" spans="1:22" s="119" customFormat="1" x14ac:dyDescent="0.25">
      <c r="A38" s="163" t="s">
        <v>23</v>
      </c>
      <c r="B38" s="164"/>
      <c r="C38" s="164"/>
      <c r="D38" s="164"/>
      <c r="E38" s="164"/>
      <c r="F38" s="164"/>
      <c r="G38" s="165"/>
      <c r="H38" s="97">
        <f>H19+H27+H32+H37</f>
        <v>36</v>
      </c>
      <c r="I38" s="97">
        <f t="shared" ref="I38:Q38" si="4">I19+I27+I32+I37</f>
        <v>49</v>
      </c>
      <c r="J38" s="97">
        <f t="shared" si="4"/>
        <v>0</v>
      </c>
      <c r="K38" s="97">
        <f t="shared" si="4"/>
        <v>481</v>
      </c>
      <c r="L38" s="97">
        <f t="shared" si="4"/>
        <v>663</v>
      </c>
      <c r="M38" s="97">
        <f t="shared" si="4"/>
        <v>0</v>
      </c>
      <c r="N38" s="97">
        <f t="shared" si="4"/>
        <v>0</v>
      </c>
      <c r="O38" s="97">
        <f t="shared" si="4"/>
        <v>0</v>
      </c>
      <c r="P38" s="97">
        <f t="shared" si="4"/>
        <v>0</v>
      </c>
      <c r="Q38" s="97">
        <f t="shared" si="4"/>
        <v>120</v>
      </c>
      <c r="R38" s="116"/>
      <c r="S38" s="116"/>
      <c r="T38" s="116"/>
      <c r="U38" s="115"/>
      <c r="V38" s="116"/>
    </row>
    <row r="39" spans="1:22" s="114" customFormat="1" x14ac:dyDescent="0.25">
      <c r="A39" s="193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5"/>
    </row>
    <row r="40" spans="1:22" s="120" customFormat="1" x14ac:dyDescent="0.25">
      <c r="A40" s="163" t="s">
        <v>26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5"/>
    </row>
    <row r="41" spans="1:22" s="33" customFormat="1" x14ac:dyDescent="0.25">
      <c r="A41" s="179" t="s">
        <v>94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1"/>
    </row>
    <row r="42" spans="1:22" s="33" customFormat="1" x14ac:dyDescent="0.25">
      <c r="A42" s="176" t="s">
        <v>95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8"/>
    </row>
    <row r="43" spans="1:22" s="114" customFormat="1" ht="36" customHeight="1" x14ac:dyDescent="0.25">
      <c r="A43" s="83" t="s">
        <v>343</v>
      </c>
      <c r="B43" s="113">
        <v>3</v>
      </c>
      <c r="C43" s="79" t="s">
        <v>269</v>
      </c>
      <c r="D43" s="79" t="s">
        <v>96</v>
      </c>
      <c r="E43" s="79" t="s">
        <v>178</v>
      </c>
      <c r="F43" s="79" t="s">
        <v>221</v>
      </c>
      <c r="G43" s="79" t="s">
        <v>97</v>
      </c>
      <c r="H43" s="36">
        <v>2</v>
      </c>
      <c r="I43" s="36">
        <v>2</v>
      </c>
      <c r="J43" s="36">
        <v>0</v>
      </c>
      <c r="K43" s="113">
        <v>26</v>
      </c>
      <c r="L43" s="113">
        <v>26</v>
      </c>
      <c r="M43" s="113">
        <v>0</v>
      </c>
      <c r="N43" s="36">
        <v>0</v>
      </c>
      <c r="O43" s="36">
        <v>0</v>
      </c>
      <c r="P43" s="36">
        <v>0</v>
      </c>
      <c r="Q43" s="36">
        <v>6</v>
      </c>
      <c r="R43" s="36" t="s">
        <v>354</v>
      </c>
      <c r="S43" s="36" t="s">
        <v>22</v>
      </c>
      <c r="T43" s="36" t="s">
        <v>196</v>
      </c>
      <c r="U43" s="79"/>
      <c r="V43" s="36"/>
    </row>
    <row r="44" spans="1:22" s="114" customFormat="1" ht="24" x14ac:dyDescent="0.25">
      <c r="A44" s="83" t="s">
        <v>343</v>
      </c>
      <c r="B44" s="113">
        <v>3</v>
      </c>
      <c r="C44" s="79" t="s">
        <v>270</v>
      </c>
      <c r="D44" s="34" t="s">
        <v>145</v>
      </c>
      <c r="E44" s="79" t="s">
        <v>271</v>
      </c>
      <c r="F44" s="85" t="s">
        <v>272</v>
      </c>
      <c r="G44" s="85" t="s">
        <v>184</v>
      </c>
      <c r="H44" s="36">
        <v>1</v>
      </c>
      <c r="I44" s="36">
        <v>2</v>
      </c>
      <c r="J44" s="36">
        <v>0</v>
      </c>
      <c r="K44" s="113">
        <v>13</v>
      </c>
      <c r="L44" s="113">
        <v>26</v>
      </c>
      <c r="M44" s="113">
        <v>0</v>
      </c>
      <c r="N44" s="35">
        <v>0</v>
      </c>
      <c r="O44" s="36">
        <v>0</v>
      </c>
      <c r="P44" s="36">
        <v>0</v>
      </c>
      <c r="Q44" s="36">
        <v>5</v>
      </c>
      <c r="R44" s="86" t="s">
        <v>18</v>
      </c>
      <c r="S44" s="86" t="s">
        <v>22</v>
      </c>
      <c r="T44" s="36" t="s">
        <v>196</v>
      </c>
      <c r="U44" s="79"/>
      <c r="V44" s="36"/>
    </row>
    <row r="45" spans="1:22" s="114" customFormat="1" ht="24" x14ac:dyDescent="0.25">
      <c r="A45" s="83" t="s">
        <v>343</v>
      </c>
      <c r="B45" s="113">
        <v>3</v>
      </c>
      <c r="C45" s="79" t="s">
        <v>273</v>
      </c>
      <c r="D45" s="79" t="s">
        <v>98</v>
      </c>
      <c r="E45" s="79" t="s">
        <v>274</v>
      </c>
      <c r="F45" s="79" t="s">
        <v>212</v>
      </c>
      <c r="G45" s="79" t="s">
        <v>99</v>
      </c>
      <c r="H45" s="36">
        <v>2</v>
      </c>
      <c r="I45" s="36">
        <v>2</v>
      </c>
      <c r="J45" s="36">
        <v>0</v>
      </c>
      <c r="K45" s="113">
        <v>26</v>
      </c>
      <c r="L45" s="36">
        <v>26</v>
      </c>
      <c r="M45" s="113">
        <v>0</v>
      </c>
      <c r="N45" s="36">
        <v>0</v>
      </c>
      <c r="O45" s="36">
        <v>0</v>
      </c>
      <c r="P45" s="36">
        <v>0</v>
      </c>
      <c r="Q45" s="36">
        <v>6</v>
      </c>
      <c r="R45" s="36" t="s">
        <v>18</v>
      </c>
      <c r="S45" s="36" t="s">
        <v>22</v>
      </c>
      <c r="T45" s="36" t="s">
        <v>196</v>
      </c>
      <c r="U45" s="79"/>
      <c r="V45" s="36"/>
    </row>
    <row r="46" spans="1:22" s="114" customFormat="1" x14ac:dyDescent="0.25">
      <c r="A46" s="163" t="s">
        <v>20</v>
      </c>
      <c r="B46" s="164"/>
      <c r="C46" s="164"/>
      <c r="D46" s="164"/>
      <c r="E46" s="164"/>
      <c r="F46" s="164"/>
      <c r="G46" s="165"/>
      <c r="H46" s="42">
        <f>SUM(H43:H45)</f>
        <v>5</v>
      </c>
      <c r="I46" s="42">
        <f t="shared" ref="I46:Q46" si="5">SUM(I43:I45)</f>
        <v>6</v>
      </c>
      <c r="J46" s="42">
        <f t="shared" si="5"/>
        <v>0</v>
      </c>
      <c r="K46" s="42">
        <f t="shared" si="5"/>
        <v>65</v>
      </c>
      <c r="L46" s="42">
        <f t="shared" si="5"/>
        <v>78</v>
      </c>
      <c r="M46" s="42">
        <f t="shared" si="5"/>
        <v>0</v>
      </c>
      <c r="N46" s="42">
        <f t="shared" si="5"/>
        <v>0</v>
      </c>
      <c r="O46" s="42">
        <f t="shared" si="5"/>
        <v>0</v>
      </c>
      <c r="P46" s="42">
        <f t="shared" si="5"/>
        <v>0</v>
      </c>
      <c r="Q46" s="42">
        <f t="shared" si="5"/>
        <v>17</v>
      </c>
      <c r="R46" s="42"/>
      <c r="S46" s="42"/>
      <c r="T46" s="42"/>
      <c r="U46" s="115"/>
      <c r="V46" s="116"/>
    </row>
    <row r="47" spans="1:22" s="114" customFormat="1" ht="36" x14ac:dyDescent="0.25">
      <c r="A47" s="83" t="s">
        <v>343</v>
      </c>
      <c r="B47" s="113">
        <v>4</v>
      </c>
      <c r="C47" s="79" t="s">
        <v>289</v>
      </c>
      <c r="D47" s="85" t="s">
        <v>290</v>
      </c>
      <c r="E47" s="79" t="s">
        <v>291</v>
      </c>
      <c r="F47" s="85" t="s">
        <v>212</v>
      </c>
      <c r="G47" s="85" t="s">
        <v>99</v>
      </c>
      <c r="H47" s="146"/>
      <c r="I47" s="146"/>
      <c r="J47" s="36">
        <v>0</v>
      </c>
      <c r="K47" s="113">
        <v>26</v>
      </c>
      <c r="L47" s="113">
        <v>26</v>
      </c>
      <c r="M47" s="36">
        <v>0</v>
      </c>
      <c r="N47" s="36">
        <v>0</v>
      </c>
      <c r="O47" s="36">
        <v>0</v>
      </c>
      <c r="P47" s="36">
        <v>0</v>
      </c>
      <c r="Q47" s="36">
        <v>6</v>
      </c>
      <c r="R47" s="86" t="s">
        <v>18</v>
      </c>
      <c r="S47" s="86" t="s">
        <v>22</v>
      </c>
      <c r="T47" s="36" t="s">
        <v>195</v>
      </c>
      <c r="U47" s="79"/>
      <c r="V47" s="45" t="s">
        <v>206</v>
      </c>
    </row>
    <row r="48" spans="1:22" s="114" customFormat="1" ht="24" x14ac:dyDescent="0.25">
      <c r="A48" s="83" t="s">
        <v>343</v>
      </c>
      <c r="B48" s="113">
        <v>4</v>
      </c>
      <c r="C48" s="79" t="s">
        <v>292</v>
      </c>
      <c r="D48" s="85" t="s">
        <v>100</v>
      </c>
      <c r="E48" s="79" t="s">
        <v>293</v>
      </c>
      <c r="F48" s="85" t="s">
        <v>221</v>
      </c>
      <c r="G48" s="85" t="s">
        <v>97</v>
      </c>
      <c r="H48" s="36">
        <v>2</v>
      </c>
      <c r="I48" s="36">
        <v>2</v>
      </c>
      <c r="J48" s="36">
        <v>0</v>
      </c>
      <c r="K48" s="113">
        <v>26</v>
      </c>
      <c r="L48" s="113">
        <v>26</v>
      </c>
      <c r="M48" s="36">
        <v>0</v>
      </c>
      <c r="N48" s="36">
        <v>0</v>
      </c>
      <c r="O48" s="36">
        <v>0</v>
      </c>
      <c r="P48" s="36">
        <v>0</v>
      </c>
      <c r="Q48" s="36">
        <v>6</v>
      </c>
      <c r="R48" s="86" t="s">
        <v>18</v>
      </c>
      <c r="S48" s="86" t="s">
        <v>22</v>
      </c>
      <c r="T48" s="36" t="s">
        <v>196</v>
      </c>
      <c r="U48" s="79"/>
      <c r="V48" s="36"/>
    </row>
    <row r="49" spans="1:22" s="114" customFormat="1" ht="24" x14ac:dyDescent="0.25">
      <c r="A49" s="83" t="s">
        <v>343</v>
      </c>
      <c r="B49" s="113">
        <v>4</v>
      </c>
      <c r="C49" s="79" t="s">
        <v>296</v>
      </c>
      <c r="D49" s="85" t="s">
        <v>190</v>
      </c>
      <c r="E49" s="79" t="s">
        <v>189</v>
      </c>
      <c r="F49" s="85" t="s">
        <v>221</v>
      </c>
      <c r="G49" s="85" t="s">
        <v>97</v>
      </c>
      <c r="H49" s="36">
        <v>1</v>
      </c>
      <c r="I49" s="36">
        <v>2</v>
      </c>
      <c r="J49" s="36">
        <v>0</v>
      </c>
      <c r="K49" s="113">
        <v>13</v>
      </c>
      <c r="L49" s="113">
        <v>26</v>
      </c>
      <c r="M49" s="36">
        <v>0</v>
      </c>
      <c r="N49" s="36">
        <v>0</v>
      </c>
      <c r="O49" s="36">
        <v>0</v>
      </c>
      <c r="P49" s="36">
        <v>0</v>
      </c>
      <c r="Q49" s="36">
        <v>4</v>
      </c>
      <c r="R49" s="35" t="s">
        <v>354</v>
      </c>
      <c r="S49" s="36" t="s">
        <v>22</v>
      </c>
      <c r="T49" s="36" t="s">
        <v>196</v>
      </c>
      <c r="U49" s="79"/>
      <c r="V49" s="45" t="s">
        <v>194</v>
      </c>
    </row>
    <row r="50" spans="1:22" s="114" customFormat="1" ht="36" x14ac:dyDescent="0.25">
      <c r="A50" s="83" t="s">
        <v>343</v>
      </c>
      <c r="B50" s="113">
        <v>4</v>
      </c>
      <c r="C50" s="79" t="s">
        <v>297</v>
      </c>
      <c r="D50" s="85" t="s">
        <v>101</v>
      </c>
      <c r="E50" s="79" t="s">
        <v>179</v>
      </c>
      <c r="F50" s="85" t="s">
        <v>223</v>
      </c>
      <c r="G50" s="85" t="s">
        <v>102</v>
      </c>
      <c r="H50" s="36">
        <v>1</v>
      </c>
      <c r="I50" s="36">
        <v>2</v>
      </c>
      <c r="J50" s="36">
        <v>0</v>
      </c>
      <c r="K50" s="113">
        <v>13</v>
      </c>
      <c r="L50" s="113">
        <v>26</v>
      </c>
      <c r="M50" s="36">
        <v>0</v>
      </c>
      <c r="N50" s="36">
        <v>0</v>
      </c>
      <c r="O50" s="36">
        <v>0</v>
      </c>
      <c r="P50" s="36">
        <v>0</v>
      </c>
      <c r="Q50" s="36">
        <v>5</v>
      </c>
      <c r="R50" s="66" t="s">
        <v>18</v>
      </c>
      <c r="S50" s="66" t="s">
        <v>61</v>
      </c>
      <c r="T50" s="36" t="s">
        <v>196</v>
      </c>
      <c r="U50" s="79"/>
      <c r="V50" s="45" t="s">
        <v>228</v>
      </c>
    </row>
    <row r="51" spans="1:22" s="114" customFormat="1" ht="36" x14ac:dyDescent="0.25">
      <c r="A51" s="83" t="s">
        <v>343</v>
      </c>
      <c r="B51" s="113">
        <v>4</v>
      </c>
      <c r="C51" s="79" t="s">
        <v>300</v>
      </c>
      <c r="D51" s="85" t="s">
        <v>115</v>
      </c>
      <c r="E51" s="79" t="s">
        <v>301</v>
      </c>
      <c r="F51" s="85" t="s">
        <v>224</v>
      </c>
      <c r="G51" s="85" t="s">
        <v>103</v>
      </c>
      <c r="H51" s="36">
        <v>1</v>
      </c>
      <c r="I51" s="36">
        <v>2</v>
      </c>
      <c r="J51" s="36">
        <v>0</v>
      </c>
      <c r="K51" s="113">
        <v>13</v>
      </c>
      <c r="L51" s="113">
        <v>26</v>
      </c>
      <c r="M51" s="36">
        <v>0</v>
      </c>
      <c r="N51" s="36">
        <v>0</v>
      </c>
      <c r="O51" s="36">
        <v>0</v>
      </c>
      <c r="P51" s="36">
        <v>0</v>
      </c>
      <c r="Q51" s="36">
        <v>5</v>
      </c>
      <c r="R51" s="66" t="s">
        <v>18</v>
      </c>
      <c r="S51" s="66" t="s">
        <v>61</v>
      </c>
      <c r="T51" s="36" t="s">
        <v>196</v>
      </c>
      <c r="U51" s="79"/>
      <c r="V51" s="45" t="s">
        <v>228</v>
      </c>
    </row>
    <row r="52" spans="1:22" s="114" customFormat="1" x14ac:dyDescent="0.25">
      <c r="A52" s="163" t="s">
        <v>20</v>
      </c>
      <c r="B52" s="164"/>
      <c r="C52" s="164"/>
      <c r="D52" s="164"/>
      <c r="E52" s="164"/>
      <c r="F52" s="164"/>
      <c r="G52" s="165"/>
      <c r="H52" s="42">
        <f>SUM(H47:H51)-H51</f>
        <v>4</v>
      </c>
      <c r="I52" s="42">
        <f t="shared" ref="I52:Q52" si="6">SUM(I47:I51)-I51</f>
        <v>6</v>
      </c>
      <c r="J52" s="42">
        <f t="shared" si="6"/>
        <v>0</v>
      </c>
      <c r="K52" s="42">
        <f t="shared" si="6"/>
        <v>78</v>
      </c>
      <c r="L52" s="42">
        <f t="shared" si="6"/>
        <v>104</v>
      </c>
      <c r="M52" s="42">
        <f t="shared" si="6"/>
        <v>0</v>
      </c>
      <c r="N52" s="42">
        <f t="shared" si="6"/>
        <v>0</v>
      </c>
      <c r="O52" s="42">
        <f t="shared" si="6"/>
        <v>0</v>
      </c>
      <c r="P52" s="42">
        <f t="shared" si="6"/>
        <v>0</v>
      </c>
      <c r="Q52" s="42">
        <f t="shared" si="6"/>
        <v>21</v>
      </c>
      <c r="R52" s="42"/>
      <c r="S52" s="42"/>
      <c r="T52" s="42"/>
      <c r="U52" s="115"/>
      <c r="V52" s="116"/>
    </row>
    <row r="53" spans="1:22" s="33" customFormat="1" x14ac:dyDescent="0.25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2"/>
    </row>
    <row r="54" spans="1:22" s="33" customFormat="1" x14ac:dyDescent="0.25">
      <c r="A54" s="179" t="s">
        <v>104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1"/>
    </row>
    <row r="55" spans="1:22" s="33" customFormat="1" x14ac:dyDescent="0.25">
      <c r="A55" s="196" t="s">
        <v>181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8"/>
    </row>
    <row r="56" spans="1:22" s="114" customFormat="1" ht="24" x14ac:dyDescent="0.25">
      <c r="A56" s="109" t="s">
        <v>348</v>
      </c>
      <c r="B56" s="113">
        <v>3</v>
      </c>
      <c r="C56" s="79" t="s">
        <v>275</v>
      </c>
      <c r="D56" s="34" t="s">
        <v>105</v>
      </c>
      <c r="E56" s="79" t="s">
        <v>106</v>
      </c>
      <c r="F56" s="85" t="s">
        <v>218</v>
      </c>
      <c r="G56" s="85" t="s">
        <v>171</v>
      </c>
      <c r="H56" s="36">
        <v>2</v>
      </c>
      <c r="I56" s="36">
        <v>2</v>
      </c>
      <c r="J56" s="36">
        <v>0</v>
      </c>
      <c r="K56" s="113">
        <v>26</v>
      </c>
      <c r="L56" s="113">
        <v>26</v>
      </c>
      <c r="M56" s="113">
        <v>0</v>
      </c>
      <c r="N56" s="35">
        <v>0</v>
      </c>
      <c r="O56" s="36">
        <v>0</v>
      </c>
      <c r="P56" s="36">
        <v>0</v>
      </c>
      <c r="Q56" s="36">
        <v>6</v>
      </c>
      <c r="R56" s="67" t="s">
        <v>18</v>
      </c>
      <c r="S56" s="67" t="s">
        <v>22</v>
      </c>
      <c r="T56" s="36" t="s">
        <v>196</v>
      </c>
      <c r="U56" s="79"/>
      <c r="V56" s="36"/>
    </row>
    <row r="57" spans="1:22" s="114" customFormat="1" x14ac:dyDescent="0.25">
      <c r="A57" s="109" t="s">
        <v>348</v>
      </c>
      <c r="B57" s="113">
        <v>3</v>
      </c>
      <c r="C57" s="79" t="s">
        <v>276</v>
      </c>
      <c r="D57" s="34" t="s">
        <v>144</v>
      </c>
      <c r="E57" s="79" t="s">
        <v>176</v>
      </c>
      <c r="F57" s="85" t="s">
        <v>225</v>
      </c>
      <c r="G57" s="85" t="s">
        <v>107</v>
      </c>
      <c r="H57" s="36">
        <v>2</v>
      </c>
      <c r="I57" s="36">
        <v>2</v>
      </c>
      <c r="J57" s="36">
        <v>0</v>
      </c>
      <c r="K57" s="113">
        <v>26</v>
      </c>
      <c r="L57" s="113">
        <v>26</v>
      </c>
      <c r="M57" s="113">
        <v>0</v>
      </c>
      <c r="N57" s="35">
        <v>0</v>
      </c>
      <c r="O57" s="36">
        <v>0</v>
      </c>
      <c r="P57" s="36">
        <v>0</v>
      </c>
      <c r="Q57" s="36">
        <v>6</v>
      </c>
      <c r="R57" s="67" t="s">
        <v>18</v>
      </c>
      <c r="S57" s="67" t="s">
        <v>22</v>
      </c>
      <c r="T57" s="36" t="s">
        <v>196</v>
      </c>
      <c r="U57" s="79"/>
      <c r="V57" s="36"/>
    </row>
    <row r="58" spans="1:22" s="114" customFormat="1" ht="24" x14ac:dyDescent="0.25">
      <c r="A58" s="109" t="s">
        <v>348</v>
      </c>
      <c r="B58" s="113">
        <v>3</v>
      </c>
      <c r="C58" s="79" t="s">
        <v>280</v>
      </c>
      <c r="D58" s="34" t="s">
        <v>146</v>
      </c>
      <c r="E58" s="79" t="s">
        <v>168</v>
      </c>
      <c r="F58" s="85" t="s">
        <v>226</v>
      </c>
      <c r="G58" s="85" t="s">
        <v>169</v>
      </c>
      <c r="H58" s="36">
        <v>1</v>
      </c>
      <c r="I58" s="36">
        <v>2</v>
      </c>
      <c r="J58" s="36">
        <v>0</v>
      </c>
      <c r="K58" s="113">
        <v>13</v>
      </c>
      <c r="L58" s="113">
        <v>26</v>
      </c>
      <c r="M58" s="113">
        <v>0</v>
      </c>
      <c r="N58" s="35">
        <v>0</v>
      </c>
      <c r="O58" s="36">
        <v>0</v>
      </c>
      <c r="P58" s="36">
        <v>0</v>
      </c>
      <c r="Q58" s="36">
        <v>5</v>
      </c>
      <c r="R58" s="67" t="s">
        <v>18</v>
      </c>
      <c r="S58" s="67" t="s">
        <v>22</v>
      </c>
      <c r="T58" s="36" t="s">
        <v>196</v>
      </c>
      <c r="U58" s="79"/>
      <c r="V58" s="36"/>
    </row>
    <row r="59" spans="1:22" s="114" customFormat="1" x14ac:dyDescent="0.25">
      <c r="A59" s="163" t="s">
        <v>20</v>
      </c>
      <c r="B59" s="164"/>
      <c r="C59" s="164"/>
      <c r="D59" s="164"/>
      <c r="E59" s="164"/>
      <c r="F59" s="164"/>
      <c r="G59" s="165"/>
      <c r="H59" s="42">
        <f>SUM(H56:H58)</f>
        <v>5</v>
      </c>
      <c r="I59" s="42">
        <f t="shared" ref="I59:Q59" si="7">SUM(I56:I58)</f>
        <v>6</v>
      </c>
      <c r="J59" s="42">
        <f t="shared" si="7"/>
        <v>0</v>
      </c>
      <c r="K59" s="42">
        <f t="shared" si="7"/>
        <v>65</v>
      </c>
      <c r="L59" s="42">
        <f t="shared" si="7"/>
        <v>78</v>
      </c>
      <c r="M59" s="42">
        <f t="shared" si="7"/>
        <v>0</v>
      </c>
      <c r="N59" s="42">
        <f t="shared" si="7"/>
        <v>0</v>
      </c>
      <c r="O59" s="42">
        <f t="shared" si="7"/>
        <v>0</v>
      </c>
      <c r="P59" s="42">
        <f t="shared" si="7"/>
        <v>0</v>
      </c>
      <c r="Q59" s="42">
        <f t="shared" si="7"/>
        <v>17</v>
      </c>
      <c r="R59" s="42"/>
      <c r="S59" s="42"/>
      <c r="T59" s="42"/>
      <c r="U59" s="115"/>
      <c r="V59" s="116"/>
    </row>
    <row r="60" spans="1:22" s="114" customFormat="1" ht="24" x14ac:dyDescent="0.25">
      <c r="A60" s="109" t="s">
        <v>348</v>
      </c>
      <c r="B60" s="113">
        <v>4</v>
      </c>
      <c r="C60" s="79" t="s">
        <v>294</v>
      </c>
      <c r="D60" s="85" t="s">
        <v>108</v>
      </c>
      <c r="E60" s="79" t="s">
        <v>109</v>
      </c>
      <c r="F60" s="85" t="s">
        <v>225</v>
      </c>
      <c r="G60" s="85" t="s">
        <v>107</v>
      </c>
      <c r="H60" s="36">
        <v>2</v>
      </c>
      <c r="I60" s="36">
        <v>2</v>
      </c>
      <c r="J60" s="36">
        <v>0</v>
      </c>
      <c r="K60" s="113">
        <v>26</v>
      </c>
      <c r="L60" s="113">
        <v>26</v>
      </c>
      <c r="M60" s="36">
        <v>0</v>
      </c>
      <c r="N60" s="36">
        <v>0</v>
      </c>
      <c r="O60" s="36">
        <v>0</v>
      </c>
      <c r="P60" s="36">
        <v>0</v>
      </c>
      <c r="Q60" s="36">
        <v>6</v>
      </c>
      <c r="R60" s="86" t="s">
        <v>18</v>
      </c>
      <c r="S60" s="86" t="s">
        <v>22</v>
      </c>
      <c r="T60" s="36" t="s">
        <v>196</v>
      </c>
      <c r="U60" s="79"/>
      <c r="V60" s="36"/>
    </row>
    <row r="61" spans="1:22" s="114" customFormat="1" ht="24" x14ac:dyDescent="0.25">
      <c r="A61" s="109" t="s">
        <v>348</v>
      </c>
      <c r="B61" s="113">
        <v>4</v>
      </c>
      <c r="C61" s="79" t="s">
        <v>295</v>
      </c>
      <c r="D61" s="85" t="s">
        <v>110</v>
      </c>
      <c r="E61" s="79" t="s">
        <v>111</v>
      </c>
      <c r="F61" s="85" t="s">
        <v>210</v>
      </c>
      <c r="G61" s="85" t="s">
        <v>112</v>
      </c>
      <c r="H61" s="146"/>
      <c r="I61" s="146"/>
      <c r="J61" s="36">
        <v>0</v>
      </c>
      <c r="K61" s="113">
        <v>26</v>
      </c>
      <c r="L61" s="113">
        <v>26</v>
      </c>
      <c r="M61" s="36">
        <v>0</v>
      </c>
      <c r="N61" s="36">
        <v>0</v>
      </c>
      <c r="O61" s="36">
        <v>0</v>
      </c>
      <c r="P61" s="36">
        <v>0</v>
      </c>
      <c r="Q61" s="36">
        <v>6</v>
      </c>
      <c r="R61" s="86" t="s">
        <v>18</v>
      </c>
      <c r="S61" s="86" t="s">
        <v>22</v>
      </c>
      <c r="T61" s="36" t="s">
        <v>195</v>
      </c>
      <c r="U61" s="79"/>
      <c r="V61" s="36"/>
    </row>
    <row r="62" spans="1:22" s="114" customFormat="1" ht="24" x14ac:dyDescent="0.25">
      <c r="A62" s="109" t="s">
        <v>348</v>
      </c>
      <c r="B62" s="113">
        <v>4</v>
      </c>
      <c r="C62" s="79" t="s">
        <v>296</v>
      </c>
      <c r="D62" s="85" t="s">
        <v>190</v>
      </c>
      <c r="E62" s="79" t="s">
        <v>189</v>
      </c>
      <c r="F62" s="85" t="s">
        <v>221</v>
      </c>
      <c r="G62" s="85" t="s">
        <v>97</v>
      </c>
      <c r="H62" s="36">
        <v>1</v>
      </c>
      <c r="I62" s="36">
        <v>2</v>
      </c>
      <c r="J62" s="36">
        <v>0</v>
      </c>
      <c r="K62" s="113">
        <v>13</v>
      </c>
      <c r="L62" s="113">
        <v>26</v>
      </c>
      <c r="M62" s="36">
        <v>0</v>
      </c>
      <c r="N62" s="36">
        <v>0</v>
      </c>
      <c r="O62" s="36">
        <v>0</v>
      </c>
      <c r="P62" s="36">
        <v>0</v>
      </c>
      <c r="Q62" s="36">
        <v>4</v>
      </c>
      <c r="R62" s="35" t="s">
        <v>354</v>
      </c>
      <c r="S62" s="36" t="s">
        <v>22</v>
      </c>
      <c r="T62" s="36" t="s">
        <v>196</v>
      </c>
      <c r="U62" s="79"/>
      <c r="V62" s="45" t="s">
        <v>194</v>
      </c>
    </row>
    <row r="63" spans="1:22" s="114" customFormat="1" ht="36" x14ac:dyDescent="0.25">
      <c r="A63" s="109" t="s">
        <v>348</v>
      </c>
      <c r="B63" s="113">
        <v>4</v>
      </c>
      <c r="C63" s="79" t="s">
        <v>299</v>
      </c>
      <c r="D63" s="85" t="s">
        <v>143</v>
      </c>
      <c r="E63" s="79" t="s">
        <v>186</v>
      </c>
      <c r="F63" s="85" t="s">
        <v>224</v>
      </c>
      <c r="G63" s="85" t="s">
        <v>103</v>
      </c>
      <c r="H63" s="36">
        <v>1</v>
      </c>
      <c r="I63" s="36">
        <v>2</v>
      </c>
      <c r="J63" s="36">
        <v>0</v>
      </c>
      <c r="K63" s="113">
        <v>13</v>
      </c>
      <c r="L63" s="113">
        <v>26</v>
      </c>
      <c r="M63" s="36">
        <v>0</v>
      </c>
      <c r="N63" s="36">
        <v>0</v>
      </c>
      <c r="O63" s="36">
        <v>0</v>
      </c>
      <c r="P63" s="36">
        <v>0</v>
      </c>
      <c r="Q63" s="36">
        <v>5</v>
      </c>
      <c r="R63" s="66" t="s">
        <v>18</v>
      </c>
      <c r="S63" s="66" t="s">
        <v>61</v>
      </c>
      <c r="T63" s="36" t="s">
        <v>196</v>
      </c>
      <c r="U63" s="79"/>
      <c r="V63" s="45" t="s">
        <v>228</v>
      </c>
    </row>
    <row r="64" spans="1:22" s="114" customFormat="1" ht="36" x14ac:dyDescent="0.25">
      <c r="A64" s="109" t="s">
        <v>348</v>
      </c>
      <c r="B64" s="113">
        <v>4</v>
      </c>
      <c r="C64" s="79" t="s">
        <v>300</v>
      </c>
      <c r="D64" s="85" t="s">
        <v>115</v>
      </c>
      <c r="E64" s="79" t="s">
        <v>301</v>
      </c>
      <c r="F64" s="85" t="s">
        <v>224</v>
      </c>
      <c r="G64" s="85" t="s">
        <v>103</v>
      </c>
      <c r="H64" s="36">
        <v>1</v>
      </c>
      <c r="I64" s="36">
        <v>2</v>
      </c>
      <c r="J64" s="36">
        <v>0</v>
      </c>
      <c r="K64" s="113">
        <v>13</v>
      </c>
      <c r="L64" s="113">
        <v>26</v>
      </c>
      <c r="M64" s="36">
        <v>0</v>
      </c>
      <c r="N64" s="36">
        <v>0</v>
      </c>
      <c r="O64" s="36">
        <v>0</v>
      </c>
      <c r="P64" s="36">
        <v>0</v>
      </c>
      <c r="Q64" s="36">
        <v>5</v>
      </c>
      <c r="R64" s="66" t="s">
        <v>18</v>
      </c>
      <c r="S64" s="66" t="s">
        <v>61</v>
      </c>
      <c r="T64" s="36" t="s">
        <v>196</v>
      </c>
      <c r="U64" s="79"/>
      <c r="V64" s="45" t="s">
        <v>228</v>
      </c>
    </row>
    <row r="65" spans="1:22" s="114" customFormat="1" x14ac:dyDescent="0.25">
      <c r="A65" s="163" t="s">
        <v>20</v>
      </c>
      <c r="B65" s="164"/>
      <c r="C65" s="164"/>
      <c r="D65" s="164"/>
      <c r="E65" s="164"/>
      <c r="F65" s="164"/>
      <c r="G65" s="165"/>
      <c r="H65" s="42">
        <f>SUM(H60:H64)-H64</f>
        <v>4</v>
      </c>
      <c r="I65" s="42">
        <f t="shared" ref="I65:Q65" si="8">SUM(I60:I64)-I64</f>
        <v>6</v>
      </c>
      <c r="J65" s="42">
        <f t="shared" si="8"/>
        <v>0</v>
      </c>
      <c r="K65" s="42">
        <f t="shared" si="8"/>
        <v>78</v>
      </c>
      <c r="L65" s="42">
        <f t="shared" si="8"/>
        <v>104</v>
      </c>
      <c r="M65" s="42">
        <f t="shared" si="8"/>
        <v>0</v>
      </c>
      <c r="N65" s="42">
        <f t="shared" si="8"/>
        <v>0</v>
      </c>
      <c r="O65" s="42">
        <f t="shared" si="8"/>
        <v>0</v>
      </c>
      <c r="P65" s="42">
        <f t="shared" si="8"/>
        <v>0</v>
      </c>
      <c r="Q65" s="42">
        <f t="shared" si="8"/>
        <v>21</v>
      </c>
      <c r="R65" s="42"/>
      <c r="S65" s="42"/>
      <c r="T65" s="42"/>
      <c r="U65" s="115"/>
      <c r="V65" s="116"/>
    </row>
    <row r="66" spans="1:22" s="33" customFormat="1" x14ac:dyDescent="0.25">
      <c r="A66" s="170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2"/>
      <c r="V66" s="35"/>
    </row>
    <row r="67" spans="1:22" s="33" customFormat="1" x14ac:dyDescent="0.25">
      <c r="A67" s="179" t="s">
        <v>113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1"/>
    </row>
    <row r="68" spans="1:22" s="33" customFormat="1" x14ac:dyDescent="0.25">
      <c r="A68" s="182" t="s">
        <v>114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4"/>
    </row>
    <row r="69" spans="1:22" s="114" customFormat="1" ht="36" customHeight="1" x14ac:dyDescent="0.25">
      <c r="A69" s="83" t="s">
        <v>351</v>
      </c>
      <c r="B69" s="113">
        <v>3</v>
      </c>
      <c r="C69" s="79" t="s">
        <v>267</v>
      </c>
      <c r="D69" s="34" t="s">
        <v>118</v>
      </c>
      <c r="E69" s="79" t="s">
        <v>268</v>
      </c>
      <c r="F69" s="85" t="s">
        <v>216</v>
      </c>
      <c r="G69" s="85" t="s">
        <v>117</v>
      </c>
      <c r="H69" s="36">
        <v>2</v>
      </c>
      <c r="I69" s="36">
        <v>2</v>
      </c>
      <c r="J69" s="36">
        <v>0</v>
      </c>
      <c r="K69" s="113">
        <v>26</v>
      </c>
      <c r="L69" s="113">
        <v>26</v>
      </c>
      <c r="M69" s="113">
        <v>0</v>
      </c>
      <c r="N69" s="35">
        <v>0</v>
      </c>
      <c r="O69" s="36">
        <v>0</v>
      </c>
      <c r="P69" s="36">
        <v>0</v>
      </c>
      <c r="Q69" s="36">
        <v>6</v>
      </c>
      <c r="R69" s="86" t="s">
        <v>354</v>
      </c>
      <c r="S69" s="86" t="s">
        <v>22</v>
      </c>
      <c r="T69" s="36" t="s">
        <v>196</v>
      </c>
      <c r="U69" s="79"/>
      <c r="V69" s="36"/>
    </row>
    <row r="70" spans="1:22" s="114" customFormat="1" ht="24" x14ac:dyDescent="0.25">
      <c r="A70" s="83" t="s">
        <v>351</v>
      </c>
      <c r="B70" s="113">
        <v>3</v>
      </c>
      <c r="C70" s="79" t="s">
        <v>277</v>
      </c>
      <c r="D70" s="34" t="s">
        <v>147</v>
      </c>
      <c r="E70" s="79" t="s">
        <v>278</v>
      </c>
      <c r="F70" s="85" t="s">
        <v>216</v>
      </c>
      <c r="G70" s="85" t="s">
        <v>117</v>
      </c>
      <c r="H70" s="36">
        <v>1</v>
      </c>
      <c r="I70" s="36">
        <v>2</v>
      </c>
      <c r="J70" s="36">
        <v>0</v>
      </c>
      <c r="K70" s="113">
        <v>13</v>
      </c>
      <c r="L70" s="113">
        <v>26</v>
      </c>
      <c r="M70" s="113">
        <v>0</v>
      </c>
      <c r="N70" s="35">
        <v>0</v>
      </c>
      <c r="O70" s="36">
        <v>0</v>
      </c>
      <c r="P70" s="36">
        <v>0</v>
      </c>
      <c r="Q70" s="36">
        <v>5</v>
      </c>
      <c r="R70" s="66" t="s">
        <v>18</v>
      </c>
      <c r="S70" s="66" t="s">
        <v>22</v>
      </c>
      <c r="T70" s="36" t="s">
        <v>196</v>
      </c>
      <c r="U70" s="79"/>
      <c r="V70" s="36"/>
    </row>
    <row r="71" spans="1:22" s="114" customFormat="1" ht="24" x14ac:dyDescent="0.25">
      <c r="A71" s="83" t="s">
        <v>351</v>
      </c>
      <c r="B71" s="113">
        <v>3</v>
      </c>
      <c r="C71" s="79" t="s">
        <v>279</v>
      </c>
      <c r="D71" s="34" t="s">
        <v>116</v>
      </c>
      <c r="E71" s="79" t="s">
        <v>177</v>
      </c>
      <c r="F71" s="85" t="s">
        <v>216</v>
      </c>
      <c r="G71" s="85" t="s">
        <v>117</v>
      </c>
      <c r="H71" s="36">
        <v>2</v>
      </c>
      <c r="I71" s="36">
        <v>2</v>
      </c>
      <c r="J71" s="36">
        <v>0</v>
      </c>
      <c r="K71" s="113">
        <v>26</v>
      </c>
      <c r="L71" s="113">
        <v>26</v>
      </c>
      <c r="M71" s="113">
        <v>0</v>
      </c>
      <c r="N71" s="35">
        <v>0</v>
      </c>
      <c r="O71" s="36">
        <v>0</v>
      </c>
      <c r="P71" s="36">
        <v>0</v>
      </c>
      <c r="Q71" s="36">
        <v>6</v>
      </c>
      <c r="R71" s="86" t="s">
        <v>354</v>
      </c>
      <c r="S71" s="86" t="s">
        <v>22</v>
      </c>
      <c r="T71" s="36" t="s">
        <v>196</v>
      </c>
      <c r="U71" s="79"/>
      <c r="V71" s="36"/>
    </row>
    <row r="72" spans="1:22" s="114" customFormat="1" x14ac:dyDescent="0.25">
      <c r="A72" s="163" t="s">
        <v>20</v>
      </c>
      <c r="B72" s="164"/>
      <c r="C72" s="164"/>
      <c r="D72" s="164"/>
      <c r="E72" s="164"/>
      <c r="F72" s="164"/>
      <c r="G72" s="165"/>
      <c r="H72" s="42">
        <f>SUM(H69:H71)</f>
        <v>5</v>
      </c>
      <c r="I72" s="42">
        <f t="shared" ref="I72:Q72" si="9">SUM(I69:I71)</f>
        <v>6</v>
      </c>
      <c r="J72" s="42">
        <f t="shared" si="9"/>
        <v>0</v>
      </c>
      <c r="K72" s="42">
        <f t="shared" si="9"/>
        <v>65</v>
      </c>
      <c r="L72" s="42">
        <f t="shared" si="9"/>
        <v>78</v>
      </c>
      <c r="M72" s="42">
        <f t="shared" si="9"/>
        <v>0</v>
      </c>
      <c r="N72" s="42">
        <f t="shared" si="9"/>
        <v>0</v>
      </c>
      <c r="O72" s="42">
        <f t="shared" si="9"/>
        <v>0</v>
      </c>
      <c r="P72" s="42">
        <f t="shared" si="9"/>
        <v>0</v>
      </c>
      <c r="Q72" s="42">
        <f t="shared" si="9"/>
        <v>17</v>
      </c>
      <c r="R72" s="42"/>
      <c r="S72" s="42"/>
      <c r="T72" s="42"/>
      <c r="U72" s="115"/>
      <c r="V72" s="116"/>
    </row>
    <row r="73" spans="1:22" s="114" customFormat="1" x14ac:dyDescent="0.25">
      <c r="A73" s="83" t="s">
        <v>351</v>
      </c>
      <c r="B73" s="113">
        <v>4</v>
      </c>
      <c r="C73" s="79" t="s">
        <v>286</v>
      </c>
      <c r="D73" s="85" t="s">
        <v>121</v>
      </c>
      <c r="E73" s="79" t="s">
        <v>122</v>
      </c>
      <c r="F73" s="85" t="s">
        <v>227</v>
      </c>
      <c r="G73" s="85" t="s">
        <v>120</v>
      </c>
      <c r="H73" s="36">
        <v>2</v>
      </c>
      <c r="I73" s="36">
        <v>2</v>
      </c>
      <c r="J73" s="36">
        <v>0</v>
      </c>
      <c r="K73" s="113">
        <v>26</v>
      </c>
      <c r="L73" s="113">
        <v>26</v>
      </c>
      <c r="M73" s="36">
        <v>0</v>
      </c>
      <c r="N73" s="36">
        <v>0</v>
      </c>
      <c r="O73" s="36">
        <v>0</v>
      </c>
      <c r="P73" s="36">
        <v>0</v>
      </c>
      <c r="Q73" s="36">
        <v>6</v>
      </c>
      <c r="R73" s="66" t="s">
        <v>18</v>
      </c>
      <c r="S73" s="66" t="s">
        <v>22</v>
      </c>
      <c r="T73" s="36" t="s">
        <v>196</v>
      </c>
      <c r="U73" s="79"/>
      <c r="V73" s="36"/>
    </row>
    <row r="74" spans="1:22" s="114" customFormat="1" ht="24" x14ac:dyDescent="0.25">
      <c r="A74" s="83" t="s">
        <v>351</v>
      </c>
      <c r="B74" s="113">
        <v>4</v>
      </c>
      <c r="C74" s="79" t="s">
        <v>287</v>
      </c>
      <c r="D74" s="85" t="s">
        <v>119</v>
      </c>
      <c r="E74" s="79" t="s">
        <v>288</v>
      </c>
      <c r="F74" s="85" t="s">
        <v>227</v>
      </c>
      <c r="G74" s="85" t="s">
        <v>120</v>
      </c>
      <c r="H74" s="36">
        <v>2</v>
      </c>
      <c r="I74" s="36">
        <v>2</v>
      </c>
      <c r="J74" s="36">
        <v>0</v>
      </c>
      <c r="K74" s="113">
        <v>26</v>
      </c>
      <c r="L74" s="113">
        <v>26</v>
      </c>
      <c r="M74" s="36">
        <v>0</v>
      </c>
      <c r="N74" s="36">
        <v>0</v>
      </c>
      <c r="O74" s="36">
        <v>0</v>
      </c>
      <c r="P74" s="36">
        <v>0</v>
      </c>
      <c r="Q74" s="36">
        <v>6</v>
      </c>
      <c r="R74" s="86" t="s">
        <v>18</v>
      </c>
      <c r="S74" s="86" t="s">
        <v>22</v>
      </c>
      <c r="T74" s="36" t="s">
        <v>196</v>
      </c>
      <c r="U74" s="79"/>
      <c r="V74" s="36"/>
    </row>
    <row r="75" spans="1:22" s="114" customFormat="1" ht="24" x14ac:dyDescent="0.25">
      <c r="A75" s="83" t="s">
        <v>351</v>
      </c>
      <c r="B75" s="113">
        <v>4</v>
      </c>
      <c r="C75" s="79" t="s">
        <v>296</v>
      </c>
      <c r="D75" s="85" t="s">
        <v>190</v>
      </c>
      <c r="E75" s="79" t="s">
        <v>189</v>
      </c>
      <c r="F75" s="85" t="s">
        <v>221</v>
      </c>
      <c r="G75" s="85" t="s">
        <v>97</v>
      </c>
      <c r="H75" s="36">
        <v>1</v>
      </c>
      <c r="I75" s="36">
        <v>2</v>
      </c>
      <c r="J75" s="36">
        <v>0</v>
      </c>
      <c r="K75" s="113">
        <v>13</v>
      </c>
      <c r="L75" s="113">
        <v>26</v>
      </c>
      <c r="M75" s="36">
        <v>0</v>
      </c>
      <c r="N75" s="36">
        <v>0</v>
      </c>
      <c r="O75" s="36">
        <v>0</v>
      </c>
      <c r="P75" s="36">
        <v>0</v>
      </c>
      <c r="Q75" s="36">
        <v>4</v>
      </c>
      <c r="R75" s="35" t="s">
        <v>354</v>
      </c>
      <c r="S75" s="36" t="s">
        <v>22</v>
      </c>
      <c r="T75" s="36" t="s">
        <v>196</v>
      </c>
      <c r="U75" s="79"/>
      <c r="V75" s="45" t="s">
        <v>194</v>
      </c>
    </row>
    <row r="76" spans="1:22" s="114" customFormat="1" ht="36" x14ac:dyDescent="0.25">
      <c r="A76" s="83" t="s">
        <v>351</v>
      </c>
      <c r="B76" s="113">
        <v>4</v>
      </c>
      <c r="C76" s="79" t="s">
        <v>298</v>
      </c>
      <c r="D76" s="85" t="s">
        <v>123</v>
      </c>
      <c r="E76" s="79" t="s">
        <v>180</v>
      </c>
      <c r="F76" s="85" t="s">
        <v>216</v>
      </c>
      <c r="G76" s="85" t="s">
        <v>117</v>
      </c>
      <c r="H76" s="36">
        <v>1</v>
      </c>
      <c r="I76" s="36">
        <v>2</v>
      </c>
      <c r="J76" s="36">
        <v>0</v>
      </c>
      <c r="K76" s="113">
        <v>13</v>
      </c>
      <c r="L76" s="113">
        <v>26</v>
      </c>
      <c r="M76" s="36">
        <v>0</v>
      </c>
      <c r="N76" s="36">
        <v>0</v>
      </c>
      <c r="O76" s="36">
        <v>0</v>
      </c>
      <c r="P76" s="36">
        <v>0</v>
      </c>
      <c r="Q76" s="36">
        <v>5</v>
      </c>
      <c r="R76" s="66" t="s">
        <v>354</v>
      </c>
      <c r="S76" s="66" t="s">
        <v>61</v>
      </c>
      <c r="T76" s="36" t="s">
        <v>196</v>
      </c>
      <c r="U76" s="79"/>
      <c r="V76" s="45" t="s">
        <v>228</v>
      </c>
    </row>
    <row r="77" spans="1:22" s="114" customFormat="1" ht="36" x14ac:dyDescent="0.25">
      <c r="A77" s="83" t="s">
        <v>351</v>
      </c>
      <c r="B77" s="113">
        <v>4</v>
      </c>
      <c r="C77" s="79" t="s">
        <v>300</v>
      </c>
      <c r="D77" s="85" t="s">
        <v>115</v>
      </c>
      <c r="E77" s="79" t="s">
        <v>301</v>
      </c>
      <c r="F77" s="85" t="s">
        <v>224</v>
      </c>
      <c r="G77" s="85" t="s">
        <v>103</v>
      </c>
      <c r="H77" s="36">
        <v>1</v>
      </c>
      <c r="I77" s="36">
        <v>2</v>
      </c>
      <c r="J77" s="36">
        <v>0</v>
      </c>
      <c r="K77" s="113">
        <v>13</v>
      </c>
      <c r="L77" s="113">
        <v>26</v>
      </c>
      <c r="M77" s="36">
        <v>0</v>
      </c>
      <c r="N77" s="36">
        <v>0</v>
      </c>
      <c r="O77" s="36">
        <v>0</v>
      </c>
      <c r="P77" s="36">
        <v>0</v>
      </c>
      <c r="Q77" s="36">
        <v>5</v>
      </c>
      <c r="R77" s="66" t="s">
        <v>18</v>
      </c>
      <c r="S77" s="66" t="s">
        <v>61</v>
      </c>
      <c r="T77" s="36" t="s">
        <v>196</v>
      </c>
      <c r="U77" s="79"/>
      <c r="V77" s="45" t="s">
        <v>228</v>
      </c>
    </row>
    <row r="78" spans="1:22" s="33" customFormat="1" x14ac:dyDescent="0.25">
      <c r="A78" s="173" t="s">
        <v>20</v>
      </c>
      <c r="B78" s="174"/>
      <c r="C78" s="174"/>
      <c r="D78" s="174"/>
      <c r="E78" s="174"/>
      <c r="F78" s="174"/>
      <c r="G78" s="175"/>
      <c r="H78" s="121">
        <f>SUM(H73:H77)-H77</f>
        <v>6</v>
      </c>
      <c r="I78" s="121">
        <f t="shared" ref="I78:Q78" si="10">SUM(I73:I77)-I77</f>
        <v>8</v>
      </c>
      <c r="J78" s="121">
        <f t="shared" si="10"/>
        <v>0</v>
      </c>
      <c r="K78" s="121">
        <f t="shared" si="10"/>
        <v>78</v>
      </c>
      <c r="L78" s="121">
        <f t="shared" si="10"/>
        <v>104</v>
      </c>
      <c r="M78" s="121">
        <f t="shared" si="10"/>
        <v>0</v>
      </c>
      <c r="N78" s="121">
        <f t="shared" si="10"/>
        <v>0</v>
      </c>
      <c r="O78" s="121">
        <f t="shared" si="10"/>
        <v>0</v>
      </c>
      <c r="P78" s="121">
        <f t="shared" si="10"/>
        <v>0</v>
      </c>
      <c r="Q78" s="121">
        <f t="shared" si="10"/>
        <v>21</v>
      </c>
      <c r="R78" s="122"/>
      <c r="S78" s="122"/>
      <c r="T78" s="122"/>
      <c r="U78" s="123"/>
      <c r="V78" s="122"/>
    </row>
    <row r="79" spans="1:22" s="74" customFormat="1" x14ac:dyDescent="0.25">
      <c r="A79" s="185"/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7"/>
    </row>
    <row r="80" spans="1:22" s="33" customFormat="1" x14ac:dyDescent="0.25">
      <c r="A80" s="166" t="s">
        <v>204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</row>
    <row r="81" spans="1:22" s="33" customFormat="1" ht="12" customHeight="1" x14ac:dyDescent="0.25">
      <c r="A81" s="166" t="s">
        <v>192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</row>
    <row r="82" spans="1:22" s="33" customFormat="1" x14ac:dyDescent="0.25">
      <c r="A82" s="4"/>
      <c r="B82" s="124"/>
      <c r="C82" s="125"/>
      <c r="D82" s="4"/>
      <c r="E82" s="4"/>
      <c r="F82" s="4"/>
      <c r="G82" s="4"/>
      <c r="H82" s="126"/>
      <c r="I82" s="126"/>
      <c r="J82" s="126"/>
      <c r="K82" s="126"/>
      <c r="L82" s="126"/>
      <c r="M82" s="126"/>
      <c r="N82" s="126"/>
      <c r="O82" s="127"/>
      <c r="P82" s="127"/>
      <c r="Q82" s="128"/>
      <c r="R82" s="129"/>
      <c r="S82" s="129"/>
      <c r="T82" s="129"/>
      <c r="V82" s="138"/>
    </row>
    <row r="83" spans="1:22" s="33" customFormat="1" x14ac:dyDescent="0.25">
      <c r="A83" s="163" t="s">
        <v>197</v>
      </c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5"/>
    </row>
    <row r="84" spans="1:22" s="33" customFormat="1" x14ac:dyDescent="0.25">
      <c r="A84" s="83" t="s">
        <v>342</v>
      </c>
      <c r="B84" s="130">
        <v>3</v>
      </c>
      <c r="C84" s="105"/>
      <c r="D84" s="104" t="s">
        <v>198</v>
      </c>
      <c r="E84" s="131" t="s">
        <v>199</v>
      </c>
      <c r="F84" s="105"/>
      <c r="G84" s="105"/>
      <c r="H84" s="132">
        <v>2</v>
      </c>
      <c r="I84" s="132">
        <v>2</v>
      </c>
      <c r="J84" s="132">
        <v>0</v>
      </c>
      <c r="K84" s="130">
        <f t="shared" ref="K84" si="11">H84*13</f>
        <v>26</v>
      </c>
      <c r="L84" s="130">
        <f t="shared" ref="L84" si="12">I84*13</f>
        <v>26</v>
      </c>
      <c r="M84" s="132">
        <v>0</v>
      </c>
      <c r="N84" s="132">
        <v>0</v>
      </c>
      <c r="O84" s="132">
        <v>0</v>
      </c>
      <c r="P84" s="132"/>
      <c r="Q84" s="132">
        <v>6</v>
      </c>
      <c r="R84" s="133" t="s">
        <v>18</v>
      </c>
      <c r="S84" s="134"/>
      <c r="T84" s="134"/>
      <c r="U84" s="105"/>
      <c r="V84" s="104"/>
    </row>
    <row r="85" spans="1:22" s="33" customFormat="1" x14ac:dyDescent="0.25">
      <c r="A85" s="83" t="s">
        <v>342</v>
      </c>
      <c r="B85" s="132">
        <v>3</v>
      </c>
      <c r="C85" s="107"/>
      <c r="D85" s="106" t="s">
        <v>200</v>
      </c>
      <c r="E85" s="135" t="s">
        <v>201</v>
      </c>
      <c r="F85" s="107"/>
      <c r="G85" s="107"/>
      <c r="H85" s="132">
        <v>2</v>
      </c>
      <c r="I85" s="132">
        <v>2</v>
      </c>
      <c r="J85" s="132">
        <v>0</v>
      </c>
      <c r="K85" s="130">
        <f t="shared" ref="K85:K86" si="13">H85*13</f>
        <v>26</v>
      </c>
      <c r="L85" s="130">
        <f t="shared" ref="L85:L86" si="14">I85*13</f>
        <v>26</v>
      </c>
      <c r="M85" s="132">
        <v>0</v>
      </c>
      <c r="N85" s="132">
        <v>0</v>
      </c>
      <c r="O85" s="132">
        <v>0</v>
      </c>
      <c r="P85" s="132"/>
      <c r="Q85" s="132">
        <v>6</v>
      </c>
      <c r="R85" s="133" t="s">
        <v>18</v>
      </c>
      <c r="S85" s="133"/>
      <c r="T85" s="133"/>
      <c r="U85" s="107"/>
      <c r="V85" s="106"/>
    </row>
    <row r="86" spans="1:22" s="33" customFormat="1" x14ac:dyDescent="0.25">
      <c r="A86" s="83" t="s">
        <v>342</v>
      </c>
      <c r="B86" s="132">
        <v>3</v>
      </c>
      <c r="C86" s="107"/>
      <c r="D86" s="106" t="s">
        <v>202</v>
      </c>
      <c r="E86" s="135" t="s">
        <v>203</v>
      </c>
      <c r="F86" s="107"/>
      <c r="G86" s="107"/>
      <c r="H86" s="132">
        <v>1</v>
      </c>
      <c r="I86" s="132">
        <v>2</v>
      </c>
      <c r="J86" s="132">
        <v>0</v>
      </c>
      <c r="K86" s="130">
        <f t="shared" si="13"/>
        <v>13</v>
      </c>
      <c r="L86" s="130">
        <f t="shared" si="14"/>
        <v>26</v>
      </c>
      <c r="M86" s="132">
        <v>0</v>
      </c>
      <c r="N86" s="132">
        <v>0</v>
      </c>
      <c r="O86" s="132">
        <v>0</v>
      </c>
      <c r="P86" s="132"/>
      <c r="Q86" s="132">
        <v>5</v>
      </c>
      <c r="R86" s="133" t="s">
        <v>18</v>
      </c>
      <c r="S86" s="133"/>
      <c r="T86" s="133"/>
      <c r="U86" s="107"/>
      <c r="V86" s="106"/>
    </row>
    <row r="87" spans="1:22" ht="46.5" customHeight="1" x14ac:dyDescent="0.2">
      <c r="A87" s="167" t="s">
        <v>207</v>
      </c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9"/>
    </row>
  </sheetData>
  <sheetProtection algorithmName="SHA-512" hashValue="bpcBRfXxy+gqQ5HNACzLyZuxz0k1Ug4Zwq1aFBVbYrc5/nddwAWq+fQER1LRieCTGfs8jMxxA7kygPKAm3tdFA==" saltValue="UqHimt+IQx7hvD178a9EfA==" spinCount="100000" sheet="1" objects="1" scenarios="1" selectLockedCells="1" selectUnlockedCells="1"/>
  <mergeCells count="30">
    <mergeCell ref="A38:G38"/>
    <mergeCell ref="A79:V79"/>
    <mergeCell ref="A6:B6"/>
    <mergeCell ref="H10:J10"/>
    <mergeCell ref="H9:M9"/>
    <mergeCell ref="K10:N10"/>
    <mergeCell ref="A19:G19"/>
    <mergeCell ref="A27:G27"/>
    <mergeCell ref="A32:G32"/>
    <mergeCell ref="A37:G37"/>
    <mergeCell ref="A46:G46"/>
    <mergeCell ref="A52:G52"/>
    <mergeCell ref="A39:V39"/>
    <mergeCell ref="A40:V40"/>
    <mergeCell ref="A41:V41"/>
    <mergeCell ref="A55:V55"/>
    <mergeCell ref="A42:V42"/>
    <mergeCell ref="A54:V54"/>
    <mergeCell ref="A53:V53"/>
    <mergeCell ref="A67:V67"/>
    <mergeCell ref="A68:V68"/>
    <mergeCell ref="A65:G65"/>
    <mergeCell ref="A72:G72"/>
    <mergeCell ref="A59:G59"/>
    <mergeCell ref="A81:V81"/>
    <mergeCell ref="A80:V80"/>
    <mergeCell ref="A87:V87"/>
    <mergeCell ref="A83:V83"/>
    <mergeCell ref="A66:U66"/>
    <mergeCell ref="A78:G78"/>
  </mergeCells>
  <conditionalFormatting sqref="R77:S77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47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18"/>
  <sheetViews>
    <sheetView view="pageBreakPreview" zoomScaleNormal="80" zoomScaleSheetLayoutView="100" workbookViewId="0">
      <pane ySplit="10" topLeftCell="A11" activePane="bottomLeft" state="frozen"/>
      <selection pane="bottomLeft" activeCell="E14" sqref="E14"/>
    </sheetView>
  </sheetViews>
  <sheetFormatPr defaultColWidth="9.140625" defaultRowHeight="12" x14ac:dyDescent="0.2"/>
  <cols>
    <col min="1" max="1" width="19.5703125" style="64" customWidth="1"/>
    <col min="2" max="2" width="9.7109375" style="48" customWidth="1"/>
    <col min="3" max="3" width="11.85546875" style="48" customWidth="1"/>
    <col min="4" max="4" width="23.140625" style="49" customWidth="1"/>
    <col min="5" max="5" width="24" style="49" customWidth="1"/>
    <col min="6" max="6" width="14" style="50" customWidth="1"/>
    <col min="7" max="7" width="10" style="50" hidden="1" customWidth="1"/>
    <col min="8" max="8" width="6.140625" style="51" customWidth="1"/>
    <col min="9" max="9" width="5" style="51" customWidth="1"/>
    <col min="10" max="10" width="5.42578125" style="51" customWidth="1"/>
    <col min="11" max="11" width="6.140625" style="51" customWidth="1"/>
    <col min="12" max="12" width="5" style="51" customWidth="1"/>
    <col min="13" max="13" width="4.7109375" style="51" customWidth="1"/>
    <col min="14" max="14" width="8.28515625" style="7" customWidth="1"/>
    <col min="15" max="15" width="8.28515625" style="51" customWidth="1"/>
    <col min="16" max="16" width="6.7109375" style="51" customWidth="1"/>
    <col min="17" max="17" width="6.7109375" style="52" customWidth="1"/>
    <col min="18" max="18" width="7.85546875" style="53" customWidth="1"/>
    <col min="19" max="19" width="9.42578125" style="53" customWidth="1"/>
    <col min="20" max="20" width="10" style="53" customWidth="1"/>
    <col min="21" max="21" width="12.140625" style="50" customWidth="1"/>
    <col min="22" max="22" width="12.28515625" style="54" customWidth="1"/>
    <col min="23" max="16384" width="9.140625" style="10"/>
  </cols>
  <sheetData>
    <row r="1" spans="1:22" x14ac:dyDescent="0.2">
      <c r="A1" s="47" t="s">
        <v>87</v>
      </c>
    </row>
    <row r="2" spans="1:22" x14ac:dyDescent="0.2">
      <c r="A2" s="47" t="s">
        <v>156</v>
      </c>
    </row>
    <row r="3" spans="1:22" x14ac:dyDescent="0.2">
      <c r="A3" s="11" t="s">
        <v>27</v>
      </c>
      <c r="B3" s="11"/>
      <c r="C3" s="55" t="s">
        <v>148</v>
      </c>
      <c r="D3" s="10"/>
      <c r="E3" s="55"/>
      <c r="F3" s="56"/>
      <c r="H3" s="57"/>
      <c r="I3" s="57"/>
      <c r="J3" s="57"/>
      <c r="K3" s="57"/>
      <c r="L3" s="57"/>
      <c r="M3" s="57"/>
      <c r="N3" s="57"/>
      <c r="O3" s="57"/>
      <c r="P3" s="57"/>
      <c r="Q3" s="82"/>
      <c r="R3" s="58"/>
      <c r="S3" s="58"/>
      <c r="T3" s="58"/>
    </row>
    <row r="4" spans="1:22" x14ac:dyDescent="0.2">
      <c r="A4" s="18" t="s">
        <v>54</v>
      </c>
      <c r="B4" s="11"/>
      <c r="C4" s="19" t="s">
        <v>149</v>
      </c>
      <c r="D4" s="10"/>
      <c r="E4" s="59"/>
      <c r="F4" s="56"/>
      <c r="H4" s="57"/>
      <c r="I4" s="57"/>
      <c r="J4" s="57"/>
      <c r="K4" s="57"/>
      <c r="L4" s="57"/>
      <c r="M4" s="57"/>
      <c r="N4" s="57"/>
      <c r="O4" s="57"/>
      <c r="P4" s="57"/>
      <c r="Q4" s="82"/>
      <c r="R4" s="58"/>
      <c r="S4" s="58"/>
      <c r="T4" s="58"/>
    </row>
    <row r="5" spans="1:22" x14ac:dyDescent="0.2">
      <c r="A5" s="188" t="s">
        <v>88</v>
      </c>
      <c r="B5" s="188"/>
      <c r="C5" s="19" t="s">
        <v>150</v>
      </c>
      <c r="D5" s="55"/>
      <c r="E5" s="55"/>
      <c r="F5" s="56"/>
      <c r="G5" s="60"/>
      <c r="H5" s="57"/>
      <c r="I5" s="57"/>
      <c r="J5" s="57"/>
      <c r="K5" s="57"/>
      <c r="L5" s="57"/>
      <c r="M5" s="57"/>
      <c r="N5" s="57"/>
      <c r="O5" s="57"/>
      <c r="P5" s="57"/>
      <c r="Q5" s="82"/>
      <c r="R5" s="58"/>
      <c r="S5" s="58"/>
      <c r="T5" s="58"/>
    </row>
    <row r="6" spans="1:22" ht="25.15" customHeight="1" x14ac:dyDescent="0.2">
      <c r="A6" s="188" t="s">
        <v>93</v>
      </c>
      <c r="B6" s="188"/>
      <c r="C6" s="19" t="s">
        <v>127</v>
      </c>
      <c r="D6" s="55"/>
      <c r="E6" s="55"/>
      <c r="F6" s="140"/>
      <c r="G6" s="56"/>
      <c r="H6" s="57"/>
      <c r="I6" s="57"/>
      <c r="J6" s="57"/>
      <c r="K6" s="57"/>
      <c r="L6" s="57"/>
      <c r="M6" s="57"/>
      <c r="N6" s="57"/>
      <c r="O6" s="57"/>
      <c r="P6" s="57"/>
      <c r="Q6" s="82"/>
      <c r="R6" s="58"/>
      <c r="S6" s="58"/>
      <c r="T6" s="58"/>
    </row>
    <row r="7" spans="1:22" x14ac:dyDescent="0.2">
      <c r="A7" s="78" t="s">
        <v>89</v>
      </c>
      <c r="B7" s="78"/>
      <c r="C7" s="19" t="s">
        <v>91</v>
      </c>
      <c r="D7" s="55"/>
      <c r="E7" s="55"/>
      <c r="F7" s="56"/>
      <c r="G7" s="60"/>
      <c r="H7" s="57"/>
      <c r="I7" s="57"/>
      <c r="J7" s="57"/>
      <c r="K7" s="57"/>
      <c r="L7" s="57"/>
      <c r="M7" s="57"/>
      <c r="N7" s="57"/>
      <c r="O7" s="57"/>
      <c r="P7" s="57"/>
      <c r="Q7" s="82"/>
      <c r="R7" s="58"/>
      <c r="S7" s="58"/>
      <c r="T7" s="58"/>
    </row>
    <row r="8" spans="1:22" x14ac:dyDescent="0.2">
      <c r="A8" s="61"/>
      <c r="B8" s="82"/>
      <c r="C8" s="82"/>
      <c r="D8" s="61"/>
      <c r="E8" s="61"/>
      <c r="F8" s="61"/>
      <c r="G8" s="62"/>
      <c r="H8" s="199" t="s">
        <v>28</v>
      </c>
      <c r="I8" s="199"/>
      <c r="J8" s="199"/>
      <c r="K8" s="200"/>
      <c r="L8" s="200"/>
      <c r="M8" s="200"/>
      <c r="N8" s="200"/>
      <c r="O8" s="201"/>
      <c r="P8" s="201"/>
      <c r="Q8" s="82"/>
      <c r="R8" s="63"/>
      <c r="S8" s="63"/>
      <c r="T8" s="63"/>
      <c r="V8" s="63"/>
    </row>
    <row r="9" spans="1:22" x14ac:dyDescent="0.2">
      <c r="B9" s="57"/>
      <c r="C9" s="57"/>
      <c r="D9" s="56"/>
      <c r="E9" s="56"/>
      <c r="F9" s="56"/>
      <c r="H9" s="202" t="s">
        <v>29</v>
      </c>
      <c r="I9" s="202"/>
      <c r="J9" s="202"/>
      <c r="K9" s="202" t="s">
        <v>30</v>
      </c>
      <c r="L9" s="202"/>
      <c r="M9" s="202"/>
      <c r="N9" s="202"/>
      <c r="O9" s="203"/>
      <c r="P9" s="203"/>
      <c r="Q9" s="82"/>
      <c r="R9" s="58"/>
      <c r="S9" s="58"/>
      <c r="T9" s="58"/>
    </row>
    <row r="10" spans="1:22" s="13" customFormat="1" ht="36" x14ac:dyDescent="0.25">
      <c r="A10" s="72" t="s">
        <v>31</v>
      </c>
      <c r="B10" s="73" t="s">
        <v>32</v>
      </c>
      <c r="C10" s="73" t="s">
        <v>33</v>
      </c>
      <c r="D10" s="32" t="s">
        <v>34</v>
      </c>
      <c r="E10" s="32" t="s">
        <v>35</v>
      </c>
      <c r="F10" s="32" t="s">
        <v>36</v>
      </c>
      <c r="G10" s="30" t="s">
        <v>37</v>
      </c>
      <c r="H10" s="73" t="s">
        <v>38</v>
      </c>
      <c r="I10" s="73" t="s">
        <v>39</v>
      </c>
      <c r="J10" s="73" t="s">
        <v>47</v>
      </c>
      <c r="K10" s="73" t="s">
        <v>38</v>
      </c>
      <c r="L10" s="73" t="s">
        <v>39</v>
      </c>
      <c r="M10" s="73" t="s">
        <v>47</v>
      </c>
      <c r="N10" s="91" t="s">
        <v>85</v>
      </c>
      <c r="O10" s="73" t="s">
        <v>78</v>
      </c>
      <c r="P10" s="73" t="s">
        <v>64</v>
      </c>
      <c r="Q10" s="73" t="s">
        <v>40</v>
      </c>
      <c r="R10" s="30" t="s">
        <v>41</v>
      </c>
      <c r="S10" s="30" t="s">
        <v>42</v>
      </c>
      <c r="T10" s="30" t="s">
        <v>75</v>
      </c>
      <c r="U10" s="32" t="s">
        <v>43</v>
      </c>
      <c r="V10" s="30" t="s">
        <v>44</v>
      </c>
    </row>
    <row r="11" spans="1:22" s="74" customFormat="1" ht="24" x14ac:dyDescent="0.25">
      <c r="A11" s="118" t="s">
        <v>345</v>
      </c>
      <c r="B11" s="117">
        <v>1</v>
      </c>
      <c r="C11" s="69" t="s">
        <v>248</v>
      </c>
      <c r="D11" s="83" t="s">
        <v>188</v>
      </c>
      <c r="E11" s="83" t="s">
        <v>249</v>
      </c>
      <c r="F11" s="83" t="s">
        <v>213</v>
      </c>
      <c r="G11" s="83" t="s">
        <v>158</v>
      </c>
      <c r="H11" s="67">
        <v>0</v>
      </c>
      <c r="I11" s="67">
        <v>2</v>
      </c>
      <c r="J11" s="67">
        <v>0</v>
      </c>
      <c r="K11" s="142">
        <v>0</v>
      </c>
      <c r="L11" s="142">
        <v>26</v>
      </c>
      <c r="M11" s="67">
        <v>0</v>
      </c>
      <c r="N11" s="67">
        <v>0</v>
      </c>
      <c r="O11" s="67">
        <v>0</v>
      </c>
      <c r="P11" s="67">
        <v>0</v>
      </c>
      <c r="Q11" s="67">
        <v>3</v>
      </c>
      <c r="R11" s="137" t="s">
        <v>66</v>
      </c>
      <c r="S11" s="67" t="s">
        <v>49</v>
      </c>
      <c r="T11" s="67" t="s">
        <v>239</v>
      </c>
      <c r="U11" s="69"/>
      <c r="V11" s="69"/>
    </row>
    <row r="12" spans="1:22" s="74" customFormat="1" ht="24" x14ac:dyDescent="0.25">
      <c r="A12" s="118" t="s">
        <v>345</v>
      </c>
      <c r="B12" s="142">
        <v>1</v>
      </c>
      <c r="C12" s="34" t="s">
        <v>240</v>
      </c>
      <c r="D12" s="34" t="s">
        <v>241</v>
      </c>
      <c r="E12" s="34" t="s">
        <v>128</v>
      </c>
      <c r="F12" s="34" t="s">
        <v>210</v>
      </c>
      <c r="G12" s="109" t="s">
        <v>112</v>
      </c>
      <c r="H12" s="145"/>
      <c r="I12" s="145"/>
      <c r="J12" s="137">
        <v>0</v>
      </c>
      <c r="K12" s="142">
        <v>13</v>
      </c>
      <c r="L12" s="142">
        <v>26</v>
      </c>
      <c r="M12" s="137">
        <v>0</v>
      </c>
      <c r="N12" s="137">
        <v>0</v>
      </c>
      <c r="O12" s="67">
        <v>0</v>
      </c>
      <c r="P12" s="67">
        <v>0</v>
      </c>
      <c r="Q12" s="137">
        <v>4</v>
      </c>
      <c r="R12" s="137" t="s">
        <v>65</v>
      </c>
      <c r="S12" s="67" t="s">
        <v>49</v>
      </c>
      <c r="T12" s="143" t="s">
        <v>238</v>
      </c>
      <c r="U12" s="94"/>
      <c r="V12" s="94"/>
    </row>
    <row r="13" spans="1:22" s="74" customFormat="1" ht="24" x14ac:dyDescent="0.25">
      <c r="A13" s="118" t="s">
        <v>345</v>
      </c>
      <c r="B13" s="117">
        <v>1</v>
      </c>
      <c r="C13" s="34" t="s">
        <v>242</v>
      </c>
      <c r="D13" s="34" t="s">
        <v>137</v>
      </c>
      <c r="E13" s="34" t="s">
        <v>167</v>
      </c>
      <c r="F13" s="34" t="s">
        <v>214</v>
      </c>
      <c r="G13" s="109" t="s">
        <v>159</v>
      </c>
      <c r="H13" s="67">
        <v>2</v>
      </c>
      <c r="I13" s="117">
        <v>2</v>
      </c>
      <c r="J13" s="137">
        <v>0</v>
      </c>
      <c r="K13" s="117">
        <v>26</v>
      </c>
      <c r="L13" s="117">
        <v>26</v>
      </c>
      <c r="M13" s="137">
        <v>0</v>
      </c>
      <c r="N13" s="67">
        <v>0</v>
      </c>
      <c r="O13" s="67">
        <v>0</v>
      </c>
      <c r="P13" s="67">
        <v>0</v>
      </c>
      <c r="Q13" s="67">
        <v>4</v>
      </c>
      <c r="R13" s="137" t="s">
        <v>65</v>
      </c>
      <c r="S13" s="67" t="s">
        <v>49</v>
      </c>
      <c r="T13" s="67" t="s">
        <v>239</v>
      </c>
      <c r="U13" s="69"/>
      <c r="V13" s="69"/>
    </row>
    <row r="14" spans="1:22" s="74" customFormat="1" x14ac:dyDescent="0.25">
      <c r="A14" s="118" t="s">
        <v>345</v>
      </c>
      <c r="B14" s="142">
        <v>1</v>
      </c>
      <c r="C14" s="34" t="s">
        <v>243</v>
      </c>
      <c r="D14" s="34" t="s">
        <v>129</v>
      </c>
      <c r="E14" s="34" t="s">
        <v>244</v>
      </c>
      <c r="F14" s="34" t="s">
        <v>212</v>
      </c>
      <c r="G14" s="109" t="s">
        <v>99</v>
      </c>
      <c r="H14" s="137">
        <v>2</v>
      </c>
      <c r="I14" s="137">
        <v>1</v>
      </c>
      <c r="J14" s="137">
        <v>0</v>
      </c>
      <c r="K14" s="142">
        <v>26</v>
      </c>
      <c r="L14" s="142">
        <v>13</v>
      </c>
      <c r="M14" s="137">
        <v>0</v>
      </c>
      <c r="N14" s="137">
        <v>0</v>
      </c>
      <c r="O14" s="67">
        <v>0</v>
      </c>
      <c r="P14" s="67">
        <v>0</v>
      </c>
      <c r="Q14" s="137">
        <v>4</v>
      </c>
      <c r="R14" s="137" t="s">
        <v>65</v>
      </c>
      <c r="S14" s="67" t="s">
        <v>49</v>
      </c>
      <c r="T14" s="143" t="s">
        <v>239</v>
      </c>
      <c r="U14" s="94"/>
      <c r="V14" s="94"/>
    </row>
    <row r="15" spans="1:22" s="74" customFormat="1" ht="36" x14ac:dyDescent="0.25">
      <c r="A15" s="118" t="s">
        <v>345</v>
      </c>
      <c r="B15" s="117">
        <v>1</v>
      </c>
      <c r="C15" s="34" t="s">
        <v>245</v>
      </c>
      <c r="D15" s="34" t="s">
        <v>131</v>
      </c>
      <c r="E15" s="34" t="s">
        <v>246</v>
      </c>
      <c r="F15" s="34" t="s">
        <v>215</v>
      </c>
      <c r="G15" s="109" t="s">
        <v>133</v>
      </c>
      <c r="H15" s="67">
        <v>2</v>
      </c>
      <c r="I15" s="67">
        <v>1</v>
      </c>
      <c r="J15" s="67">
        <v>0</v>
      </c>
      <c r="K15" s="142">
        <v>26</v>
      </c>
      <c r="L15" s="142">
        <v>13</v>
      </c>
      <c r="M15" s="67">
        <v>0</v>
      </c>
      <c r="N15" s="67">
        <v>0</v>
      </c>
      <c r="O15" s="67">
        <v>0</v>
      </c>
      <c r="P15" s="67">
        <v>0</v>
      </c>
      <c r="Q15" s="67">
        <v>4</v>
      </c>
      <c r="R15" s="137" t="s">
        <v>65</v>
      </c>
      <c r="S15" s="67" t="s">
        <v>49</v>
      </c>
      <c r="T15" s="67" t="s">
        <v>239</v>
      </c>
      <c r="U15" s="69"/>
      <c r="V15" s="69"/>
    </row>
    <row r="16" spans="1:22" s="74" customFormat="1" ht="24" x14ac:dyDescent="0.25">
      <c r="A16" s="118" t="s">
        <v>345</v>
      </c>
      <c r="B16" s="117">
        <v>1</v>
      </c>
      <c r="C16" s="34" t="s">
        <v>247</v>
      </c>
      <c r="D16" s="34" t="s">
        <v>130</v>
      </c>
      <c r="E16" s="34" t="s">
        <v>132</v>
      </c>
      <c r="F16" s="34" t="s">
        <v>211</v>
      </c>
      <c r="G16" s="109" t="s">
        <v>134</v>
      </c>
      <c r="H16" s="67">
        <v>2</v>
      </c>
      <c r="I16" s="67">
        <v>1</v>
      </c>
      <c r="J16" s="67">
        <v>0</v>
      </c>
      <c r="K16" s="142">
        <v>26</v>
      </c>
      <c r="L16" s="142">
        <v>13</v>
      </c>
      <c r="M16" s="67">
        <v>0</v>
      </c>
      <c r="N16" s="67">
        <v>0</v>
      </c>
      <c r="O16" s="67">
        <v>0</v>
      </c>
      <c r="P16" s="67">
        <v>0</v>
      </c>
      <c r="Q16" s="67">
        <v>4</v>
      </c>
      <c r="R16" s="137" t="s">
        <v>65</v>
      </c>
      <c r="S16" s="67" t="s">
        <v>49</v>
      </c>
      <c r="T16" s="67" t="s">
        <v>239</v>
      </c>
      <c r="U16" s="67"/>
      <c r="V16" s="67"/>
    </row>
    <row r="17" spans="1:22" s="74" customFormat="1" ht="24" x14ac:dyDescent="0.25">
      <c r="A17" s="118" t="s">
        <v>345</v>
      </c>
      <c r="B17" s="117">
        <v>1</v>
      </c>
      <c r="C17" s="69"/>
      <c r="D17" s="69" t="s">
        <v>208</v>
      </c>
      <c r="E17" s="69" t="s">
        <v>209</v>
      </c>
      <c r="F17" s="69"/>
      <c r="G17" s="83"/>
      <c r="H17" s="67">
        <v>0</v>
      </c>
      <c r="I17" s="67">
        <v>5</v>
      </c>
      <c r="J17" s="67">
        <v>0</v>
      </c>
      <c r="K17" s="142">
        <v>0</v>
      </c>
      <c r="L17" s="142">
        <v>65</v>
      </c>
      <c r="M17" s="67">
        <v>0</v>
      </c>
      <c r="N17" s="67">
        <v>0</v>
      </c>
      <c r="O17" s="67">
        <v>0</v>
      </c>
      <c r="P17" s="67">
        <v>0</v>
      </c>
      <c r="Q17" s="67">
        <v>7</v>
      </c>
      <c r="R17" s="137" t="s">
        <v>65</v>
      </c>
      <c r="S17" s="67" t="s">
        <v>50</v>
      </c>
      <c r="T17" s="67" t="s">
        <v>239</v>
      </c>
      <c r="U17" s="69"/>
      <c r="V17" s="69"/>
    </row>
    <row r="18" spans="1:22" s="74" customFormat="1" x14ac:dyDescent="0.25">
      <c r="A18" s="192" t="s">
        <v>48</v>
      </c>
      <c r="B18" s="192"/>
      <c r="C18" s="192"/>
      <c r="D18" s="192"/>
      <c r="E18" s="192"/>
      <c r="F18" s="192"/>
      <c r="G18" s="192"/>
      <c r="H18" s="42">
        <f>SUM(H11:H17)</f>
        <v>8</v>
      </c>
      <c r="I18" s="42">
        <f>SUM(I11:I17)</f>
        <v>12</v>
      </c>
      <c r="J18" s="42">
        <f>SUM(J11:J17)</f>
        <v>0</v>
      </c>
      <c r="K18" s="141">
        <f t="shared" ref="K18" si="0">H18*13</f>
        <v>104</v>
      </c>
      <c r="L18" s="141">
        <f t="shared" ref="L18" si="1">I18*13</f>
        <v>156</v>
      </c>
      <c r="M18" s="42">
        <f>SUM(M11:M17)</f>
        <v>0</v>
      </c>
      <c r="N18" s="42">
        <f>SUM(N11:N17)</f>
        <v>0</v>
      </c>
      <c r="O18" s="42">
        <f>SUM(O11:O17)</f>
        <v>0</v>
      </c>
      <c r="P18" s="42">
        <f>SUM(P11:P17)</f>
        <v>0</v>
      </c>
      <c r="Q18" s="42">
        <f>SUM(Q11:Q17)</f>
        <v>30</v>
      </c>
      <c r="R18" s="42"/>
      <c r="S18" s="42"/>
      <c r="T18" s="42"/>
      <c r="U18" s="115"/>
      <c r="V18" s="115"/>
    </row>
    <row r="19" spans="1:22" s="33" customFormat="1" ht="36" x14ac:dyDescent="0.25">
      <c r="A19" s="118" t="s">
        <v>345</v>
      </c>
      <c r="B19" s="113">
        <v>2</v>
      </c>
      <c r="C19" s="34" t="s">
        <v>250</v>
      </c>
      <c r="D19" s="94" t="s">
        <v>142</v>
      </c>
      <c r="E19" s="88" t="s">
        <v>251</v>
      </c>
      <c r="F19" s="88" t="s">
        <v>219</v>
      </c>
      <c r="G19" s="83" t="s">
        <v>172</v>
      </c>
      <c r="H19" s="67">
        <v>2</v>
      </c>
      <c r="I19" s="67">
        <v>1</v>
      </c>
      <c r="J19" s="67">
        <v>0</v>
      </c>
      <c r="K19" s="117">
        <v>26</v>
      </c>
      <c r="L19" s="117">
        <v>13</v>
      </c>
      <c r="M19" s="67">
        <v>0</v>
      </c>
      <c r="N19" s="67">
        <v>0</v>
      </c>
      <c r="O19" s="67">
        <v>0</v>
      </c>
      <c r="P19" s="67">
        <v>0</v>
      </c>
      <c r="Q19" s="67">
        <v>4</v>
      </c>
      <c r="R19" s="137" t="s">
        <v>65</v>
      </c>
      <c r="S19" s="67" t="s">
        <v>49</v>
      </c>
      <c r="T19" s="67" t="s">
        <v>239</v>
      </c>
      <c r="U19" s="79"/>
      <c r="V19" s="79"/>
    </row>
    <row r="20" spans="1:22" s="33" customFormat="1" ht="24" x14ac:dyDescent="0.25">
      <c r="A20" s="118" t="s">
        <v>345</v>
      </c>
      <c r="B20" s="113">
        <v>2</v>
      </c>
      <c r="C20" s="34" t="s">
        <v>252</v>
      </c>
      <c r="D20" s="94" t="s">
        <v>253</v>
      </c>
      <c r="E20" s="88" t="s">
        <v>254</v>
      </c>
      <c r="F20" s="88" t="s">
        <v>212</v>
      </c>
      <c r="G20" s="83" t="s">
        <v>99</v>
      </c>
      <c r="H20" s="36">
        <v>0</v>
      </c>
      <c r="I20" s="113">
        <v>3</v>
      </c>
      <c r="J20" s="35">
        <v>0</v>
      </c>
      <c r="K20" s="113">
        <v>0</v>
      </c>
      <c r="L20" s="113">
        <v>39</v>
      </c>
      <c r="M20" s="113">
        <v>0</v>
      </c>
      <c r="N20" s="35">
        <v>0</v>
      </c>
      <c r="O20" s="36">
        <v>0</v>
      </c>
      <c r="P20" s="36">
        <v>0</v>
      </c>
      <c r="Q20" s="36">
        <v>5</v>
      </c>
      <c r="R20" s="137" t="s">
        <v>66</v>
      </c>
      <c r="S20" s="67" t="s">
        <v>49</v>
      </c>
      <c r="T20" s="67"/>
      <c r="U20" s="79"/>
      <c r="V20" s="79"/>
    </row>
    <row r="21" spans="1:22" s="33" customFormat="1" ht="36" x14ac:dyDescent="0.25">
      <c r="A21" s="118" t="s">
        <v>345</v>
      </c>
      <c r="B21" s="113">
        <v>2</v>
      </c>
      <c r="C21" s="34" t="s">
        <v>255</v>
      </c>
      <c r="D21" s="94" t="s">
        <v>183</v>
      </c>
      <c r="E21" s="88" t="s">
        <v>164</v>
      </c>
      <c r="F21" s="88" t="s">
        <v>216</v>
      </c>
      <c r="G21" s="83" t="s">
        <v>117</v>
      </c>
      <c r="H21" s="36">
        <v>2</v>
      </c>
      <c r="I21" s="36">
        <v>0</v>
      </c>
      <c r="J21" s="36">
        <v>0</v>
      </c>
      <c r="K21" s="113">
        <v>26</v>
      </c>
      <c r="L21" s="113">
        <v>0</v>
      </c>
      <c r="M21" s="36">
        <v>0</v>
      </c>
      <c r="N21" s="36">
        <v>0</v>
      </c>
      <c r="O21" s="36">
        <v>0</v>
      </c>
      <c r="P21" s="36">
        <v>0</v>
      </c>
      <c r="Q21" s="36">
        <v>3</v>
      </c>
      <c r="R21" s="137" t="s">
        <v>65</v>
      </c>
      <c r="S21" s="67" t="s">
        <v>49</v>
      </c>
      <c r="T21" s="67" t="s">
        <v>239</v>
      </c>
      <c r="U21" s="79"/>
      <c r="V21" s="79"/>
    </row>
    <row r="22" spans="1:22" s="33" customFormat="1" ht="24" x14ac:dyDescent="0.25">
      <c r="A22" s="118" t="s">
        <v>345</v>
      </c>
      <c r="B22" s="113">
        <v>2</v>
      </c>
      <c r="C22" s="34" t="s">
        <v>256</v>
      </c>
      <c r="D22" s="94" t="s">
        <v>136</v>
      </c>
      <c r="E22" s="88" t="s">
        <v>161</v>
      </c>
      <c r="F22" s="88" t="s">
        <v>217</v>
      </c>
      <c r="G22" s="83" t="s">
        <v>170</v>
      </c>
      <c r="H22" s="36">
        <v>2</v>
      </c>
      <c r="I22" s="113">
        <v>2</v>
      </c>
      <c r="J22" s="35">
        <v>0</v>
      </c>
      <c r="K22" s="113">
        <v>26</v>
      </c>
      <c r="L22" s="113">
        <v>26</v>
      </c>
      <c r="M22" s="35">
        <v>0</v>
      </c>
      <c r="N22" s="36">
        <v>0</v>
      </c>
      <c r="O22" s="36">
        <v>0</v>
      </c>
      <c r="P22" s="36">
        <v>0</v>
      </c>
      <c r="Q22" s="36">
        <v>4</v>
      </c>
      <c r="R22" s="137" t="s">
        <v>66</v>
      </c>
      <c r="S22" s="67" t="s">
        <v>49</v>
      </c>
      <c r="T22" s="67" t="s">
        <v>239</v>
      </c>
      <c r="U22" s="79"/>
      <c r="V22" s="79"/>
    </row>
    <row r="23" spans="1:22" s="33" customFormat="1" ht="24" x14ac:dyDescent="0.25">
      <c r="A23" s="118" t="s">
        <v>345</v>
      </c>
      <c r="B23" s="113">
        <v>2</v>
      </c>
      <c r="C23" s="34" t="s">
        <v>257</v>
      </c>
      <c r="D23" s="94" t="s">
        <v>258</v>
      </c>
      <c r="E23" s="88" t="s">
        <v>259</v>
      </c>
      <c r="F23" s="88" t="s">
        <v>220</v>
      </c>
      <c r="G23" s="83" t="s">
        <v>173</v>
      </c>
      <c r="H23" s="67">
        <v>2</v>
      </c>
      <c r="I23" s="67">
        <v>2</v>
      </c>
      <c r="J23" s="36">
        <v>0</v>
      </c>
      <c r="K23" s="113">
        <v>26</v>
      </c>
      <c r="L23" s="113">
        <v>26</v>
      </c>
      <c r="M23" s="36">
        <v>0</v>
      </c>
      <c r="N23" s="36">
        <v>0</v>
      </c>
      <c r="O23" s="36">
        <v>0</v>
      </c>
      <c r="P23" s="36">
        <v>0</v>
      </c>
      <c r="Q23" s="36">
        <v>4</v>
      </c>
      <c r="R23" s="137" t="s">
        <v>65</v>
      </c>
      <c r="S23" s="67" t="s">
        <v>49</v>
      </c>
      <c r="T23" s="67" t="s">
        <v>239</v>
      </c>
      <c r="U23" s="79"/>
      <c r="V23" s="79"/>
    </row>
    <row r="24" spans="1:22" s="33" customFormat="1" ht="36" x14ac:dyDescent="0.25">
      <c r="A24" s="118" t="s">
        <v>345</v>
      </c>
      <c r="B24" s="113">
        <v>2</v>
      </c>
      <c r="C24" s="34" t="s">
        <v>260</v>
      </c>
      <c r="D24" s="94" t="s">
        <v>138</v>
      </c>
      <c r="E24" s="88" t="s">
        <v>166</v>
      </c>
      <c r="F24" s="88" t="s">
        <v>218</v>
      </c>
      <c r="G24" s="83" t="s">
        <v>171</v>
      </c>
      <c r="H24" s="67">
        <v>1</v>
      </c>
      <c r="I24" s="117">
        <v>2</v>
      </c>
      <c r="J24" s="35">
        <v>0</v>
      </c>
      <c r="K24" s="113">
        <v>13</v>
      </c>
      <c r="L24" s="113">
        <v>26</v>
      </c>
      <c r="M24" s="35">
        <v>0</v>
      </c>
      <c r="N24" s="36">
        <v>0</v>
      </c>
      <c r="O24" s="36">
        <v>0</v>
      </c>
      <c r="P24" s="36">
        <v>0</v>
      </c>
      <c r="Q24" s="36">
        <v>4</v>
      </c>
      <c r="R24" s="137" t="s">
        <v>66</v>
      </c>
      <c r="S24" s="67" t="s">
        <v>49</v>
      </c>
      <c r="T24" s="67" t="s">
        <v>239</v>
      </c>
      <c r="U24" s="79"/>
      <c r="V24" s="79"/>
    </row>
    <row r="25" spans="1:22" s="33" customFormat="1" ht="24" x14ac:dyDescent="0.25">
      <c r="A25" s="118" t="s">
        <v>345</v>
      </c>
      <c r="B25" s="113">
        <v>2</v>
      </c>
      <c r="C25" s="79" t="s">
        <v>261</v>
      </c>
      <c r="D25" s="69" t="s">
        <v>139</v>
      </c>
      <c r="E25" s="69" t="s">
        <v>165</v>
      </c>
      <c r="F25" s="69" t="s">
        <v>212</v>
      </c>
      <c r="G25" s="83" t="s">
        <v>99</v>
      </c>
      <c r="H25" s="67">
        <v>0</v>
      </c>
      <c r="I25" s="117">
        <v>4</v>
      </c>
      <c r="J25" s="35">
        <v>0</v>
      </c>
      <c r="K25" s="113">
        <v>0</v>
      </c>
      <c r="L25" s="113">
        <v>52</v>
      </c>
      <c r="M25" s="35">
        <v>0</v>
      </c>
      <c r="N25" s="36">
        <v>0</v>
      </c>
      <c r="O25" s="36">
        <v>0</v>
      </c>
      <c r="P25" s="36">
        <v>0</v>
      </c>
      <c r="Q25" s="36">
        <v>4</v>
      </c>
      <c r="R25" s="137" t="s">
        <v>66</v>
      </c>
      <c r="S25" s="67" t="s">
        <v>49</v>
      </c>
      <c r="T25" s="67" t="s">
        <v>239</v>
      </c>
      <c r="U25" s="79"/>
      <c r="V25" s="79"/>
    </row>
    <row r="26" spans="1:22" s="33" customFormat="1" x14ac:dyDescent="0.25">
      <c r="A26" s="192" t="s">
        <v>48</v>
      </c>
      <c r="B26" s="192"/>
      <c r="C26" s="192"/>
      <c r="D26" s="192"/>
      <c r="E26" s="192"/>
      <c r="F26" s="192"/>
      <c r="G26" s="192"/>
      <c r="H26" s="97">
        <f t="shared" ref="H26:Q26" si="2">SUM(H19:H25)</f>
        <v>9</v>
      </c>
      <c r="I26" s="97">
        <f t="shared" si="2"/>
        <v>14</v>
      </c>
      <c r="J26" s="97">
        <f t="shared" si="2"/>
        <v>0</v>
      </c>
      <c r="K26" s="97">
        <f t="shared" si="2"/>
        <v>117</v>
      </c>
      <c r="L26" s="97">
        <f t="shared" si="2"/>
        <v>182</v>
      </c>
      <c r="M26" s="97">
        <f t="shared" si="2"/>
        <v>0</v>
      </c>
      <c r="N26" s="97">
        <f t="shared" si="2"/>
        <v>0</v>
      </c>
      <c r="O26" s="97">
        <f t="shared" si="2"/>
        <v>0</v>
      </c>
      <c r="P26" s="97">
        <f t="shared" si="2"/>
        <v>0</v>
      </c>
      <c r="Q26" s="97">
        <f t="shared" si="2"/>
        <v>28</v>
      </c>
      <c r="R26" s="42"/>
      <c r="S26" s="42"/>
      <c r="T26" s="42"/>
      <c r="U26" s="115"/>
      <c r="V26" s="115"/>
    </row>
    <row r="27" spans="1:22" s="33" customFormat="1" ht="36" x14ac:dyDescent="0.25">
      <c r="A27" s="118" t="s">
        <v>345</v>
      </c>
      <c r="B27" s="113">
        <v>3</v>
      </c>
      <c r="C27" s="79" t="s">
        <v>262</v>
      </c>
      <c r="D27" s="34" t="s">
        <v>263</v>
      </c>
      <c r="E27" s="79" t="s">
        <v>264</v>
      </c>
      <c r="F27" s="85" t="s">
        <v>212</v>
      </c>
      <c r="G27" s="85" t="s">
        <v>99</v>
      </c>
      <c r="H27" s="36">
        <v>0</v>
      </c>
      <c r="I27" s="36">
        <v>3</v>
      </c>
      <c r="J27" s="36">
        <v>0</v>
      </c>
      <c r="K27" s="113">
        <v>0</v>
      </c>
      <c r="L27" s="113">
        <v>39</v>
      </c>
      <c r="M27" s="113">
        <v>0</v>
      </c>
      <c r="N27" s="35">
        <v>0</v>
      </c>
      <c r="O27" s="36">
        <v>0</v>
      </c>
      <c r="P27" s="36">
        <v>0</v>
      </c>
      <c r="Q27" s="36">
        <v>5</v>
      </c>
      <c r="R27" s="137" t="s">
        <v>66</v>
      </c>
      <c r="S27" s="67" t="s">
        <v>49</v>
      </c>
      <c r="T27" s="67"/>
      <c r="U27" s="45" t="s">
        <v>237</v>
      </c>
      <c r="V27" s="36"/>
    </row>
    <row r="28" spans="1:22" s="33" customFormat="1" ht="24" x14ac:dyDescent="0.25">
      <c r="A28" s="118" t="s">
        <v>345</v>
      </c>
      <c r="B28" s="113">
        <v>3</v>
      </c>
      <c r="C28" s="79" t="s">
        <v>265</v>
      </c>
      <c r="D28" s="34" t="s">
        <v>141</v>
      </c>
      <c r="E28" s="79" t="s">
        <v>163</v>
      </c>
      <c r="F28" s="85" t="s">
        <v>221</v>
      </c>
      <c r="G28" s="85" t="s">
        <v>97</v>
      </c>
      <c r="H28" s="67">
        <v>2</v>
      </c>
      <c r="I28" s="67">
        <v>0</v>
      </c>
      <c r="J28" s="36">
        <v>0</v>
      </c>
      <c r="K28" s="113">
        <v>26</v>
      </c>
      <c r="L28" s="113">
        <v>0</v>
      </c>
      <c r="M28" s="113">
        <v>0</v>
      </c>
      <c r="N28" s="35">
        <v>0</v>
      </c>
      <c r="O28" s="36">
        <v>0</v>
      </c>
      <c r="P28" s="36">
        <v>0</v>
      </c>
      <c r="Q28" s="36">
        <v>3</v>
      </c>
      <c r="R28" s="137" t="s">
        <v>65</v>
      </c>
      <c r="S28" s="67" t="s">
        <v>49</v>
      </c>
      <c r="T28" s="67" t="s">
        <v>239</v>
      </c>
      <c r="U28" s="36"/>
      <c r="V28" s="36"/>
    </row>
    <row r="29" spans="1:22" s="33" customFormat="1" ht="24" x14ac:dyDescent="0.25">
      <c r="A29" s="118" t="s">
        <v>345</v>
      </c>
      <c r="B29" s="113">
        <v>3</v>
      </c>
      <c r="C29" s="79" t="s">
        <v>266</v>
      </c>
      <c r="D29" s="34" t="s">
        <v>140</v>
      </c>
      <c r="E29" s="79" t="s">
        <v>162</v>
      </c>
      <c r="F29" s="85" t="s">
        <v>219</v>
      </c>
      <c r="G29" s="85" t="s">
        <v>172</v>
      </c>
      <c r="H29" s="67">
        <v>2</v>
      </c>
      <c r="I29" s="67">
        <v>2</v>
      </c>
      <c r="J29" s="67">
        <v>0</v>
      </c>
      <c r="K29" s="117">
        <v>26</v>
      </c>
      <c r="L29" s="117">
        <v>26</v>
      </c>
      <c r="M29" s="117">
        <v>0</v>
      </c>
      <c r="N29" s="67">
        <v>0</v>
      </c>
      <c r="O29" s="67">
        <v>0</v>
      </c>
      <c r="P29" s="67">
        <v>0</v>
      </c>
      <c r="Q29" s="67">
        <v>4</v>
      </c>
      <c r="R29" s="137" t="s">
        <v>65</v>
      </c>
      <c r="S29" s="67" t="s">
        <v>49</v>
      </c>
      <c r="T29" s="67" t="s">
        <v>239</v>
      </c>
      <c r="U29" s="79"/>
      <c r="V29" s="79"/>
    </row>
    <row r="30" spans="1:22" s="33" customFormat="1" x14ac:dyDescent="0.25">
      <c r="A30" s="118" t="s">
        <v>345</v>
      </c>
      <c r="B30" s="117">
        <v>3</v>
      </c>
      <c r="C30" s="87"/>
      <c r="D30" s="34" t="s">
        <v>229</v>
      </c>
      <c r="E30" s="79" t="s">
        <v>230</v>
      </c>
      <c r="F30" s="34"/>
      <c r="G30" s="79"/>
      <c r="H30" s="67">
        <v>5</v>
      </c>
      <c r="I30" s="67">
        <v>6</v>
      </c>
      <c r="J30" s="36">
        <v>0</v>
      </c>
      <c r="K30" s="113">
        <v>65</v>
      </c>
      <c r="L30" s="113">
        <v>78</v>
      </c>
      <c r="M30" s="113">
        <v>0</v>
      </c>
      <c r="N30" s="35">
        <v>0</v>
      </c>
      <c r="O30" s="36">
        <v>0</v>
      </c>
      <c r="P30" s="36">
        <v>0</v>
      </c>
      <c r="Q30" s="36">
        <v>17</v>
      </c>
      <c r="R30" s="36"/>
      <c r="S30" s="36" t="s">
        <v>51</v>
      </c>
      <c r="T30" s="67" t="s">
        <v>239</v>
      </c>
      <c r="U30" s="36"/>
      <c r="V30" s="36"/>
    </row>
    <row r="31" spans="1:22" s="33" customFormat="1" x14ac:dyDescent="0.25">
      <c r="A31" s="192" t="s">
        <v>48</v>
      </c>
      <c r="B31" s="192"/>
      <c r="C31" s="192"/>
      <c r="D31" s="192"/>
      <c r="E31" s="192"/>
      <c r="F31" s="192"/>
      <c r="G31" s="192"/>
      <c r="H31" s="97">
        <f>SUM(H27:H30)</f>
        <v>9</v>
      </c>
      <c r="I31" s="97">
        <f t="shared" ref="I31:Q31" si="3">SUM(I27:I30)</f>
        <v>11</v>
      </c>
      <c r="J31" s="97">
        <f t="shared" si="3"/>
        <v>0</v>
      </c>
      <c r="K31" s="97">
        <f t="shared" si="3"/>
        <v>117</v>
      </c>
      <c r="L31" s="97">
        <f t="shared" si="3"/>
        <v>143</v>
      </c>
      <c r="M31" s="97">
        <f t="shared" si="3"/>
        <v>0</v>
      </c>
      <c r="N31" s="97">
        <f t="shared" si="3"/>
        <v>0</v>
      </c>
      <c r="O31" s="97">
        <f t="shared" si="3"/>
        <v>0</v>
      </c>
      <c r="P31" s="97">
        <f t="shared" si="3"/>
        <v>0</v>
      </c>
      <c r="Q31" s="97">
        <f t="shared" si="3"/>
        <v>29</v>
      </c>
      <c r="R31" s="42"/>
      <c r="S31" s="42"/>
      <c r="T31" s="42"/>
      <c r="U31" s="116"/>
      <c r="V31" s="116"/>
    </row>
    <row r="32" spans="1:22" s="33" customFormat="1" ht="36" x14ac:dyDescent="0.25">
      <c r="A32" s="118" t="s">
        <v>345</v>
      </c>
      <c r="B32" s="113">
        <v>4</v>
      </c>
      <c r="C32" s="79" t="s">
        <v>281</v>
      </c>
      <c r="D32" s="85" t="s">
        <v>282</v>
      </c>
      <c r="E32" s="79" t="s">
        <v>283</v>
      </c>
      <c r="F32" s="85" t="s">
        <v>212</v>
      </c>
      <c r="G32" s="85" t="s">
        <v>99</v>
      </c>
      <c r="H32" s="36">
        <v>0</v>
      </c>
      <c r="I32" s="36">
        <v>3</v>
      </c>
      <c r="J32" s="36">
        <v>0</v>
      </c>
      <c r="K32" s="113">
        <v>0</v>
      </c>
      <c r="L32" s="113">
        <v>39</v>
      </c>
      <c r="M32" s="36">
        <v>0</v>
      </c>
      <c r="N32" s="36">
        <v>0</v>
      </c>
      <c r="O32" s="36">
        <v>0</v>
      </c>
      <c r="P32" s="36">
        <v>0</v>
      </c>
      <c r="Q32" s="36">
        <v>5</v>
      </c>
      <c r="R32" s="137" t="s">
        <v>66</v>
      </c>
      <c r="S32" s="67" t="s">
        <v>49</v>
      </c>
      <c r="T32" s="67"/>
      <c r="U32" s="45" t="s">
        <v>236</v>
      </c>
      <c r="V32" s="36"/>
    </row>
    <row r="33" spans="1:22" s="33" customFormat="1" ht="24" x14ac:dyDescent="0.25">
      <c r="A33" s="118" t="s">
        <v>345</v>
      </c>
      <c r="B33" s="113">
        <v>4</v>
      </c>
      <c r="C33" s="79" t="s">
        <v>284</v>
      </c>
      <c r="D33" s="85" t="s">
        <v>135</v>
      </c>
      <c r="E33" s="79" t="s">
        <v>160</v>
      </c>
      <c r="F33" s="85" t="s">
        <v>211</v>
      </c>
      <c r="G33" s="85" t="s">
        <v>134</v>
      </c>
      <c r="H33" s="36">
        <v>2</v>
      </c>
      <c r="I33" s="113">
        <v>1</v>
      </c>
      <c r="J33" s="35">
        <v>0</v>
      </c>
      <c r="K33" s="113">
        <v>26</v>
      </c>
      <c r="L33" s="113">
        <v>13</v>
      </c>
      <c r="M33" s="35">
        <v>0</v>
      </c>
      <c r="N33" s="35">
        <v>0</v>
      </c>
      <c r="O33" s="36">
        <v>0</v>
      </c>
      <c r="P33" s="36">
        <v>0</v>
      </c>
      <c r="Q33" s="36">
        <v>4</v>
      </c>
      <c r="R33" s="137" t="s">
        <v>65</v>
      </c>
      <c r="S33" s="67" t="s">
        <v>49</v>
      </c>
      <c r="T33" s="67" t="s">
        <v>239</v>
      </c>
      <c r="U33" s="79"/>
      <c r="V33" s="79"/>
    </row>
    <row r="34" spans="1:22" s="33" customFormat="1" x14ac:dyDescent="0.25">
      <c r="A34" s="118" t="s">
        <v>345</v>
      </c>
      <c r="B34" s="117">
        <v>4</v>
      </c>
      <c r="C34" s="79" t="s">
        <v>285</v>
      </c>
      <c r="D34" s="85" t="s">
        <v>182</v>
      </c>
      <c r="E34" s="79" t="s">
        <v>187</v>
      </c>
      <c r="F34" s="85" t="s">
        <v>222</v>
      </c>
      <c r="G34" s="85" t="s">
        <v>185</v>
      </c>
      <c r="H34" s="67">
        <v>2</v>
      </c>
      <c r="I34" s="67">
        <v>0</v>
      </c>
      <c r="J34" s="36">
        <v>0</v>
      </c>
      <c r="K34" s="113">
        <v>26</v>
      </c>
      <c r="L34" s="113">
        <v>0</v>
      </c>
      <c r="M34" s="113">
        <v>0</v>
      </c>
      <c r="N34" s="35">
        <v>0</v>
      </c>
      <c r="O34" s="36">
        <v>0</v>
      </c>
      <c r="P34" s="36">
        <v>0</v>
      </c>
      <c r="Q34" s="36">
        <v>3</v>
      </c>
      <c r="R34" s="137" t="s">
        <v>65</v>
      </c>
      <c r="S34" s="67" t="s">
        <v>49</v>
      </c>
      <c r="T34" s="67" t="s">
        <v>239</v>
      </c>
      <c r="U34" s="79"/>
      <c r="V34" s="79"/>
    </row>
    <row r="35" spans="1:22" s="33" customFormat="1" x14ac:dyDescent="0.25">
      <c r="A35" s="118" t="s">
        <v>345</v>
      </c>
      <c r="B35" s="117">
        <v>4</v>
      </c>
      <c r="C35" s="87"/>
      <c r="D35" s="34" t="s">
        <v>229</v>
      </c>
      <c r="E35" s="79" t="s">
        <v>230</v>
      </c>
      <c r="F35" s="96"/>
      <c r="G35" s="83"/>
      <c r="H35" s="67">
        <v>6</v>
      </c>
      <c r="I35" s="67">
        <v>8</v>
      </c>
      <c r="J35" s="36">
        <v>0</v>
      </c>
      <c r="K35" s="113">
        <v>78</v>
      </c>
      <c r="L35" s="113">
        <v>104</v>
      </c>
      <c r="M35" s="113">
        <v>0</v>
      </c>
      <c r="N35" s="35">
        <v>0</v>
      </c>
      <c r="O35" s="36">
        <v>0</v>
      </c>
      <c r="P35" s="36">
        <v>0</v>
      </c>
      <c r="Q35" s="36">
        <v>21</v>
      </c>
      <c r="R35" s="36"/>
      <c r="S35" s="36" t="s">
        <v>51</v>
      </c>
      <c r="T35" s="67" t="s">
        <v>239</v>
      </c>
      <c r="U35" s="79"/>
      <c r="V35" s="79"/>
    </row>
    <row r="36" spans="1:22" s="33" customFormat="1" x14ac:dyDescent="0.25">
      <c r="A36" s="192" t="s">
        <v>48</v>
      </c>
      <c r="B36" s="192"/>
      <c r="C36" s="192"/>
      <c r="D36" s="192"/>
      <c r="E36" s="192"/>
      <c r="F36" s="192"/>
      <c r="G36" s="192"/>
      <c r="H36" s="97">
        <f>SUM(H32:H35)</f>
        <v>10</v>
      </c>
      <c r="I36" s="97">
        <f t="shared" ref="I36:Q36" si="4">SUM(I32:I35)</f>
        <v>12</v>
      </c>
      <c r="J36" s="97">
        <f t="shared" si="4"/>
        <v>0</v>
      </c>
      <c r="K36" s="97">
        <f t="shared" si="4"/>
        <v>130</v>
      </c>
      <c r="L36" s="97">
        <f t="shared" si="4"/>
        <v>156</v>
      </c>
      <c r="M36" s="97">
        <f t="shared" si="4"/>
        <v>0</v>
      </c>
      <c r="N36" s="97">
        <f t="shared" si="4"/>
        <v>0</v>
      </c>
      <c r="O36" s="97">
        <f t="shared" si="4"/>
        <v>0</v>
      </c>
      <c r="P36" s="97">
        <f t="shared" si="4"/>
        <v>0</v>
      </c>
      <c r="Q36" s="97">
        <f t="shared" si="4"/>
        <v>33</v>
      </c>
      <c r="R36" s="42"/>
      <c r="S36" s="42"/>
      <c r="T36" s="42"/>
      <c r="U36" s="115"/>
      <c r="V36" s="115"/>
    </row>
    <row r="37" spans="1:22" s="33" customFormat="1" x14ac:dyDescent="0.25">
      <c r="A37" s="163" t="s">
        <v>45</v>
      </c>
      <c r="B37" s="164"/>
      <c r="C37" s="164"/>
      <c r="D37" s="164"/>
      <c r="E37" s="164"/>
      <c r="F37" s="164"/>
      <c r="G37" s="165"/>
      <c r="H37" s="97">
        <f t="shared" ref="H37:Q37" si="5">H18+H26+H31+H36</f>
        <v>36</v>
      </c>
      <c r="I37" s="97">
        <f t="shared" si="5"/>
        <v>49</v>
      </c>
      <c r="J37" s="97">
        <f t="shared" si="5"/>
        <v>0</v>
      </c>
      <c r="K37" s="97">
        <f t="shared" si="5"/>
        <v>468</v>
      </c>
      <c r="L37" s="97">
        <f t="shared" si="5"/>
        <v>637</v>
      </c>
      <c r="M37" s="97">
        <f t="shared" si="5"/>
        <v>0</v>
      </c>
      <c r="N37" s="97">
        <f t="shared" si="5"/>
        <v>0</v>
      </c>
      <c r="O37" s="97">
        <f t="shared" si="5"/>
        <v>0</v>
      </c>
      <c r="P37" s="97">
        <f t="shared" si="5"/>
        <v>0</v>
      </c>
      <c r="Q37" s="97">
        <f t="shared" si="5"/>
        <v>120</v>
      </c>
      <c r="R37" s="116"/>
      <c r="S37" s="116"/>
      <c r="T37" s="116"/>
      <c r="U37" s="115"/>
      <c r="V37" s="115"/>
    </row>
    <row r="38" spans="1:22" s="33" customFormat="1" x14ac:dyDescent="0.25">
      <c r="A38" s="193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5"/>
    </row>
    <row r="39" spans="1:22" s="33" customFormat="1" x14ac:dyDescent="0.25">
      <c r="A39" s="163" t="s">
        <v>151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5"/>
    </row>
    <row r="40" spans="1:22" s="33" customFormat="1" x14ac:dyDescent="0.25">
      <c r="A40" s="179" t="s">
        <v>152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1"/>
    </row>
    <row r="41" spans="1:22" s="33" customFormat="1" x14ac:dyDescent="0.25">
      <c r="A41" s="176" t="s">
        <v>174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8"/>
    </row>
    <row r="42" spans="1:22" s="33" customFormat="1" ht="36" x14ac:dyDescent="0.25">
      <c r="A42" s="83" t="s">
        <v>344</v>
      </c>
      <c r="B42" s="86">
        <v>3</v>
      </c>
      <c r="C42" s="79" t="s">
        <v>269</v>
      </c>
      <c r="D42" s="79" t="s">
        <v>96</v>
      </c>
      <c r="E42" s="79" t="s">
        <v>178</v>
      </c>
      <c r="F42" s="85" t="s">
        <v>221</v>
      </c>
      <c r="G42" s="85" t="s">
        <v>97</v>
      </c>
      <c r="H42" s="86">
        <v>2</v>
      </c>
      <c r="I42" s="86">
        <v>2</v>
      </c>
      <c r="J42" s="86">
        <v>0</v>
      </c>
      <c r="K42" s="86">
        <v>26</v>
      </c>
      <c r="L42" s="86">
        <v>26</v>
      </c>
      <c r="M42" s="86">
        <v>0</v>
      </c>
      <c r="N42" s="86">
        <v>0</v>
      </c>
      <c r="O42" s="86">
        <v>0</v>
      </c>
      <c r="P42" s="86">
        <v>0</v>
      </c>
      <c r="Q42" s="86">
        <v>6</v>
      </c>
      <c r="R42" s="137" t="s">
        <v>66</v>
      </c>
      <c r="S42" s="36" t="s">
        <v>51</v>
      </c>
      <c r="T42" s="67" t="s">
        <v>239</v>
      </c>
      <c r="U42" s="136"/>
      <c r="V42" s="34"/>
    </row>
    <row r="43" spans="1:22" s="33" customFormat="1" ht="24" x14ac:dyDescent="0.25">
      <c r="A43" s="83" t="s">
        <v>344</v>
      </c>
      <c r="B43" s="86">
        <v>3</v>
      </c>
      <c r="C43" s="79" t="s">
        <v>270</v>
      </c>
      <c r="D43" s="79" t="s">
        <v>145</v>
      </c>
      <c r="E43" s="79" t="s">
        <v>271</v>
      </c>
      <c r="F43" s="85" t="s">
        <v>272</v>
      </c>
      <c r="G43" s="85" t="s">
        <v>184</v>
      </c>
      <c r="H43" s="86">
        <v>1</v>
      </c>
      <c r="I43" s="36">
        <v>2</v>
      </c>
      <c r="J43" s="86">
        <v>0</v>
      </c>
      <c r="K43" s="86">
        <v>13</v>
      </c>
      <c r="L43" s="86">
        <v>26</v>
      </c>
      <c r="M43" s="86">
        <v>0</v>
      </c>
      <c r="N43" s="86">
        <v>0</v>
      </c>
      <c r="O43" s="86">
        <v>0</v>
      </c>
      <c r="P43" s="86">
        <v>0</v>
      </c>
      <c r="Q43" s="86">
        <v>5</v>
      </c>
      <c r="R43" s="137" t="s">
        <v>65</v>
      </c>
      <c r="S43" s="36" t="s">
        <v>51</v>
      </c>
      <c r="T43" s="67" t="s">
        <v>239</v>
      </c>
      <c r="U43" s="136"/>
      <c r="V43" s="34"/>
    </row>
    <row r="44" spans="1:22" s="33" customFormat="1" ht="24" x14ac:dyDescent="0.25">
      <c r="A44" s="83" t="s">
        <v>344</v>
      </c>
      <c r="B44" s="86">
        <v>3</v>
      </c>
      <c r="C44" s="79" t="s">
        <v>273</v>
      </c>
      <c r="D44" s="79" t="s">
        <v>98</v>
      </c>
      <c r="E44" s="79" t="s">
        <v>274</v>
      </c>
      <c r="F44" s="85" t="s">
        <v>212</v>
      </c>
      <c r="G44" s="85" t="s">
        <v>99</v>
      </c>
      <c r="H44" s="86">
        <v>2</v>
      </c>
      <c r="I44" s="36">
        <v>2</v>
      </c>
      <c r="J44" s="86">
        <v>0</v>
      </c>
      <c r="K44" s="86">
        <v>26</v>
      </c>
      <c r="L44" s="86">
        <v>26</v>
      </c>
      <c r="M44" s="86">
        <v>0</v>
      </c>
      <c r="N44" s="86">
        <v>0</v>
      </c>
      <c r="O44" s="86">
        <v>0</v>
      </c>
      <c r="P44" s="86">
        <v>0</v>
      </c>
      <c r="Q44" s="86">
        <v>6</v>
      </c>
      <c r="R44" s="137" t="s">
        <v>65</v>
      </c>
      <c r="S44" s="36" t="s">
        <v>51</v>
      </c>
      <c r="T44" s="67" t="s">
        <v>239</v>
      </c>
      <c r="U44" s="136"/>
      <c r="V44" s="34"/>
    </row>
    <row r="45" spans="1:22" s="33" customFormat="1" x14ac:dyDescent="0.25">
      <c r="A45" s="163" t="s">
        <v>48</v>
      </c>
      <c r="B45" s="164"/>
      <c r="C45" s="164"/>
      <c r="D45" s="164"/>
      <c r="E45" s="164"/>
      <c r="F45" s="164"/>
      <c r="G45" s="165"/>
      <c r="H45" s="97">
        <f>SUM(H42:H44)</f>
        <v>5</v>
      </c>
      <c r="I45" s="97">
        <f t="shared" ref="I45:Q45" si="6">SUM(I42:I44)</f>
        <v>6</v>
      </c>
      <c r="J45" s="97">
        <f t="shared" si="6"/>
        <v>0</v>
      </c>
      <c r="K45" s="97">
        <f>SUM(K42:K44)</f>
        <v>65</v>
      </c>
      <c r="L45" s="97">
        <f t="shared" si="6"/>
        <v>78</v>
      </c>
      <c r="M45" s="97">
        <f t="shared" si="6"/>
        <v>0</v>
      </c>
      <c r="N45" s="97">
        <f t="shared" si="6"/>
        <v>0</v>
      </c>
      <c r="O45" s="97">
        <f t="shared" si="6"/>
        <v>0</v>
      </c>
      <c r="P45" s="97">
        <f t="shared" si="6"/>
        <v>0</v>
      </c>
      <c r="Q45" s="97">
        <f t="shared" si="6"/>
        <v>17</v>
      </c>
      <c r="R45" s="116"/>
      <c r="S45" s="116"/>
      <c r="T45" s="116"/>
      <c r="U45" s="115"/>
      <c r="V45" s="115"/>
    </row>
    <row r="46" spans="1:22" s="33" customFormat="1" ht="24" x14ac:dyDescent="0.25">
      <c r="A46" s="83" t="s">
        <v>344</v>
      </c>
      <c r="B46" s="86">
        <v>4</v>
      </c>
      <c r="C46" s="79" t="s">
        <v>289</v>
      </c>
      <c r="D46" s="85" t="s">
        <v>290</v>
      </c>
      <c r="E46" s="79" t="s">
        <v>291</v>
      </c>
      <c r="F46" s="85" t="s">
        <v>212</v>
      </c>
      <c r="G46" s="85" t="s">
        <v>99</v>
      </c>
      <c r="H46" s="146"/>
      <c r="I46" s="146"/>
      <c r="J46" s="86">
        <v>0</v>
      </c>
      <c r="K46" s="86">
        <v>26</v>
      </c>
      <c r="L46" s="86">
        <v>26</v>
      </c>
      <c r="M46" s="86">
        <v>0</v>
      </c>
      <c r="N46" s="86">
        <v>0</v>
      </c>
      <c r="O46" s="86">
        <v>0</v>
      </c>
      <c r="P46" s="86">
        <v>0</v>
      </c>
      <c r="Q46" s="86">
        <v>6</v>
      </c>
      <c r="R46" s="137" t="s">
        <v>65</v>
      </c>
      <c r="S46" s="36" t="s">
        <v>51</v>
      </c>
      <c r="T46" s="67" t="s">
        <v>238</v>
      </c>
      <c r="U46" s="136"/>
      <c r="V46" s="34"/>
    </row>
    <row r="47" spans="1:22" s="33" customFormat="1" ht="24" x14ac:dyDescent="0.25">
      <c r="A47" s="83" t="s">
        <v>344</v>
      </c>
      <c r="B47" s="86">
        <v>4</v>
      </c>
      <c r="C47" s="79" t="s">
        <v>292</v>
      </c>
      <c r="D47" s="85" t="s">
        <v>100</v>
      </c>
      <c r="E47" s="79" t="s">
        <v>293</v>
      </c>
      <c r="F47" s="85" t="s">
        <v>221</v>
      </c>
      <c r="G47" s="85" t="s">
        <v>97</v>
      </c>
      <c r="H47" s="86">
        <v>2</v>
      </c>
      <c r="I47" s="86">
        <v>2</v>
      </c>
      <c r="J47" s="86">
        <v>0</v>
      </c>
      <c r="K47" s="86">
        <v>26</v>
      </c>
      <c r="L47" s="86">
        <v>26</v>
      </c>
      <c r="M47" s="86">
        <v>0</v>
      </c>
      <c r="N47" s="86">
        <v>0</v>
      </c>
      <c r="O47" s="86">
        <v>0</v>
      </c>
      <c r="P47" s="86">
        <v>0</v>
      </c>
      <c r="Q47" s="86">
        <v>6</v>
      </c>
      <c r="R47" s="137" t="s">
        <v>65</v>
      </c>
      <c r="S47" s="36" t="s">
        <v>51</v>
      </c>
      <c r="T47" s="67" t="s">
        <v>239</v>
      </c>
      <c r="U47" s="136"/>
      <c r="V47" s="34"/>
    </row>
    <row r="48" spans="1:22" s="33" customFormat="1" ht="24" x14ac:dyDescent="0.25">
      <c r="A48" s="83" t="s">
        <v>344</v>
      </c>
      <c r="B48" s="86">
        <v>4</v>
      </c>
      <c r="C48" s="79" t="s">
        <v>296</v>
      </c>
      <c r="D48" s="85" t="s">
        <v>190</v>
      </c>
      <c r="E48" s="79" t="s">
        <v>189</v>
      </c>
      <c r="F48" s="85" t="s">
        <v>221</v>
      </c>
      <c r="G48" s="85" t="s">
        <v>97</v>
      </c>
      <c r="H48" s="67">
        <v>1</v>
      </c>
      <c r="I48" s="117">
        <v>2</v>
      </c>
      <c r="J48" s="35">
        <v>0</v>
      </c>
      <c r="K48" s="113">
        <v>13</v>
      </c>
      <c r="L48" s="113">
        <v>26</v>
      </c>
      <c r="M48" s="35">
        <v>0</v>
      </c>
      <c r="N48" s="36">
        <v>0</v>
      </c>
      <c r="O48" s="36">
        <v>0</v>
      </c>
      <c r="P48" s="36">
        <v>0</v>
      </c>
      <c r="Q48" s="36">
        <v>4</v>
      </c>
      <c r="R48" s="137" t="s">
        <v>66</v>
      </c>
      <c r="S48" s="36" t="s">
        <v>51</v>
      </c>
      <c r="T48" s="67" t="s">
        <v>239</v>
      </c>
      <c r="U48" s="136"/>
      <c r="V48" s="109" t="s">
        <v>205</v>
      </c>
    </row>
    <row r="49" spans="1:22" s="74" customFormat="1" ht="24" x14ac:dyDescent="0.25">
      <c r="A49" s="83" t="s">
        <v>344</v>
      </c>
      <c r="B49" s="66">
        <v>4</v>
      </c>
      <c r="C49" s="79" t="s">
        <v>297</v>
      </c>
      <c r="D49" s="85" t="s">
        <v>101</v>
      </c>
      <c r="E49" s="79" t="s">
        <v>179</v>
      </c>
      <c r="F49" s="85" t="s">
        <v>223</v>
      </c>
      <c r="G49" s="85" t="s">
        <v>102</v>
      </c>
      <c r="H49" s="67">
        <v>1</v>
      </c>
      <c r="I49" s="67">
        <v>2</v>
      </c>
      <c r="J49" s="66">
        <v>0</v>
      </c>
      <c r="K49" s="66">
        <v>13</v>
      </c>
      <c r="L49" s="66">
        <v>26</v>
      </c>
      <c r="M49" s="66">
        <v>0</v>
      </c>
      <c r="N49" s="66">
        <v>0</v>
      </c>
      <c r="O49" s="66">
        <v>0</v>
      </c>
      <c r="P49" s="66">
        <v>0</v>
      </c>
      <c r="Q49" s="66">
        <v>5</v>
      </c>
      <c r="R49" s="137" t="s">
        <v>65</v>
      </c>
      <c r="S49" s="66" t="s">
        <v>74</v>
      </c>
      <c r="T49" s="67"/>
      <c r="U49" s="88"/>
      <c r="V49" s="139" t="s">
        <v>154</v>
      </c>
    </row>
    <row r="50" spans="1:22" s="74" customFormat="1" ht="24" x14ac:dyDescent="0.25">
      <c r="A50" s="83" t="s">
        <v>344</v>
      </c>
      <c r="B50" s="66">
        <v>4</v>
      </c>
      <c r="C50" s="79" t="s">
        <v>300</v>
      </c>
      <c r="D50" s="85" t="s">
        <v>115</v>
      </c>
      <c r="E50" s="79" t="s">
        <v>301</v>
      </c>
      <c r="F50" s="85" t="s">
        <v>224</v>
      </c>
      <c r="G50" s="85" t="s">
        <v>103</v>
      </c>
      <c r="H50" s="67">
        <v>1</v>
      </c>
      <c r="I50" s="67">
        <v>2</v>
      </c>
      <c r="J50" s="66">
        <v>0</v>
      </c>
      <c r="K50" s="66">
        <v>13</v>
      </c>
      <c r="L50" s="66">
        <v>26</v>
      </c>
      <c r="M50" s="66">
        <v>0</v>
      </c>
      <c r="N50" s="66">
        <v>0</v>
      </c>
      <c r="O50" s="66">
        <v>0</v>
      </c>
      <c r="P50" s="66">
        <v>0</v>
      </c>
      <c r="Q50" s="66">
        <v>5</v>
      </c>
      <c r="R50" s="137" t="s">
        <v>65</v>
      </c>
      <c r="S50" s="66" t="s">
        <v>74</v>
      </c>
      <c r="T50" s="67"/>
      <c r="U50" s="88"/>
      <c r="V50" s="139" t="s">
        <v>154</v>
      </c>
    </row>
    <row r="51" spans="1:22" s="33" customFormat="1" x14ac:dyDescent="0.25">
      <c r="A51" s="163" t="s">
        <v>48</v>
      </c>
      <c r="B51" s="164"/>
      <c r="C51" s="164"/>
      <c r="D51" s="164"/>
      <c r="E51" s="164"/>
      <c r="F51" s="164"/>
      <c r="G51" s="165"/>
      <c r="H51" s="97">
        <f>SUM(H46+H48+H47+H49)</f>
        <v>4</v>
      </c>
      <c r="I51" s="97">
        <f t="shared" ref="I51:Q51" si="7">SUM(I46+I48+I47+I49)</f>
        <v>6</v>
      </c>
      <c r="J51" s="97">
        <f t="shared" si="7"/>
        <v>0</v>
      </c>
      <c r="K51" s="97">
        <f t="shared" si="7"/>
        <v>78</v>
      </c>
      <c r="L51" s="97">
        <f t="shared" si="7"/>
        <v>104</v>
      </c>
      <c r="M51" s="97">
        <f t="shared" si="7"/>
        <v>0</v>
      </c>
      <c r="N51" s="97">
        <f t="shared" si="7"/>
        <v>0</v>
      </c>
      <c r="O51" s="97">
        <f t="shared" si="7"/>
        <v>0</v>
      </c>
      <c r="P51" s="97">
        <f t="shared" si="7"/>
        <v>0</v>
      </c>
      <c r="Q51" s="97">
        <f t="shared" si="7"/>
        <v>21</v>
      </c>
      <c r="R51" s="116"/>
      <c r="S51" s="116"/>
      <c r="T51" s="116"/>
      <c r="U51" s="115"/>
      <c r="V51" s="115"/>
    </row>
    <row r="52" spans="1:22" s="33" customFormat="1" x14ac:dyDescent="0.25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2"/>
    </row>
    <row r="53" spans="1:22" s="33" customFormat="1" x14ac:dyDescent="0.25">
      <c r="A53" s="179" t="s">
        <v>349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1"/>
    </row>
    <row r="54" spans="1:22" s="33" customFormat="1" x14ac:dyDescent="0.25">
      <c r="A54" s="196" t="s">
        <v>191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8"/>
    </row>
    <row r="55" spans="1:22" s="33" customFormat="1" ht="36" x14ac:dyDescent="0.25">
      <c r="A55" s="109" t="s">
        <v>350</v>
      </c>
      <c r="B55" s="66">
        <v>3</v>
      </c>
      <c r="C55" s="79" t="s">
        <v>275</v>
      </c>
      <c r="D55" s="34" t="s">
        <v>105</v>
      </c>
      <c r="E55" s="79" t="s">
        <v>106</v>
      </c>
      <c r="F55" s="85" t="s">
        <v>218</v>
      </c>
      <c r="G55" s="85" t="s">
        <v>171</v>
      </c>
      <c r="H55" s="86">
        <v>2</v>
      </c>
      <c r="I55" s="86">
        <v>2</v>
      </c>
      <c r="J55" s="86">
        <v>0</v>
      </c>
      <c r="K55" s="86">
        <v>26</v>
      </c>
      <c r="L55" s="86">
        <v>26</v>
      </c>
      <c r="M55" s="86">
        <v>0</v>
      </c>
      <c r="N55" s="86">
        <v>0</v>
      </c>
      <c r="O55" s="86">
        <v>0</v>
      </c>
      <c r="P55" s="86">
        <v>0</v>
      </c>
      <c r="Q55" s="86">
        <v>6</v>
      </c>
      <c r="R55" s="137" t="s">
        <v>65</v>
      </c>
      <c r="S55" s="36" t="s">
        <v>51</v>
      </c>
      <c r="T55" s="67" t="s">
        <v>239</v>
      </c>
      <c r="U55" s="136"/>
      <c r="V55" s="34"/>
    </row>
    <row r="56" spans="1:22" s="33" customFormat="1" ht="24" x14ac:dyDescent="0.25">
      <c r="A56" s="109" t="s">
        <v>350</v>
      </c>
      <c r="B56" s="66">
        <v>3</v>
      </c>
      <c r="C56" s="79" t="s">
        <v>276</v>
      </c>
      <c r="D56" s="34" t="s">
        <v>144</v>
      </c>
      <c r="E56" s="79" t="s">
        <v>176</v>
      </c>
      <c r="F56" s="85" t="s">
        <v>225</v>
      </c>
      <c r="G56" s="85" t="s">
        <v>107</v>
      </c>
      <c r="H56" s="66">
        <v>2</v>
      </c>
      <c r="I56" s="67">
        <v>2</v>
      </c>
      <c r="J56" s="66">
        <v>0</v>
      </c>
      <c r="K56" s="66">
        <v>26</v>
      </c>
      <c r="L56" s="66">
        <v>26</v>
      </c>
      <c r="M56" s="66">
        <v>0</v>
      </c>
      <c r="N56" s="66">
        <v>0</v>
      </c>
      <c r="O56" s="66">
        <v>0</v>
      </c>
      <c r="P56" s="66">
        <v>0</v>
      </c>
      <c r="Q56" s="66">
        <v>6</v>
      </c>
      <c r="R56" s="137" t="s">
        <v>65</v>
      </c>
      <c r="S56" s="36" t="s">
        <v>51</v>
      </c>
      <c r="T56" s="67" t="s">
        <v>239</v>
      </c>
      <c r="U56" s="136"/>
      <c r="V56" s="34"/>
    </row>
    <row r="57" spans="1:22" s="33" customFormat="1" ht="24" x14ac:dyDescent="0.25">
      <c r="A57" s="109" t="s">
        <v>350</v>
      </c>
      <c r="B57" s="66">
        <v>3</v>
      </c>
      <c r="C57" s="79" t="s">
        <v>280</v>
      </c>
      <c r="D57" s="34" t="s">
        <v>146</v>
      </c>
      <c r="E57" s="79" t="s">
        <v>168</v>
      </c>
      <c r="F57" s="85" t="s">
        <v>226</v>
      </c>
      <c r="G57" s="85" t="s">
        <v>169</v>
      </c>
      <c r="H57" s="67">
        <v>1</v>
      </c>
      <c r="I57" s="67">
        <v>2</v>
      </c>
      <c r="J57" s="67">
        <v>0</v>
      </c>
      <c r="K57" s="67">
        <v>13</v>
      </c>
      <c r="L57" s="67">
        <v>26</v>
      </c>
      <c r="M57" s="67">
        <v>0</v>
      </c>
      <c r="N57" s="67">
        <v>0</v>
      </c>
      <c r="O57" s="67">
        <v>0</v>
      </c>
      <c r="P57" s="67">
        <v>0</v>
      </c>
      <c r="Q57" s="67">
        <v>5</v>
      </c>
      <c r="R57" s="137" t="s">
        <v>65</v>
      </c>
      <c r="S57" s="36" t="s">
        <v>51</v>
      </c>
      <c r="T57" s="67" t="s">
        <v>239</v>
      </c>
      <c r="U57" s="136"/>
      <c r="V57" s="34"/>
    </row>
    <row r="58" spans="1:22" s="33" customFormat="1" x14ac:dyDescent="0.25">
      <c r="A58" s="163" t="s">
        <v>48</v>
      </c>
      <c r="B58" s="164"/>
      <c r="C58" s="164"/>
      <c r="D58" s="164"/>
      <c r="E58" s="164"/>
      <c r="F58" s="164"/>
      <c r="G58" s="165"/>
      <c r="H58" s="97">
        <f>SUM(H55:H57)</f>
        <v>5</v>
      </c>
      <c r="I58" s="97">
        <f t="shared" ref="I58:Q58" si="8">SUM(I55:I57)</f>
        <v>6</v>
      </c>
      <c r="J58" s="97">
        <f t="shared" si="8"/>
        <v>0</v>
      </c>
      <c r="K58" s="97">
        <f t="shared" si="8"/>
        <v>65</v>
      </c>
      <c r="L58" s="97">
        <f t="shared" si="8"/>
        <v>78</v>
      </c>
      <c r="M58" s="97">
        <f t="shared" si="8"/>
        <v>0</v>
      </c>
      <c r="N58" s="97">
        <f t="shared" si="8"/>
        <v>0</v>
      </c>
      <c r="O58" s="97">
        <f t="shared" si="8"/>
        <v>0</v>
      </c>
      <c r="P58" s="97">
        <f t="shared" si="8"/>
        <v>0</v>
      </c>
      <c r="Q58" s="97">
        <f t="shared" si="8"/>
        <v>17</v>
      </c>
      <c r="R58" s="116"/>
      <c r="S58" s="116"/>
      <c r="T58" s="116"/>
      <c r="U58" s="115"/>
      <c r="V58" s="115"/>
    </row>
    <row r="59" spans="1:22" s="33" customFormat="1" ht="24" x14ac:dyDescent="0.25">
      <c r="A59" s="109" t="s">
        <v>350</v>
      </c>
      <c r="B59" s="86">
        <v>4</v>
      </c>
      <c r="C59" s="79" t="s">
        <v>294</v>
      </c>
      <c r="D59" s="85" t="s">
        <v>108</v>
      </c>
      <c r="E59" s="79" t="s">
        <v>109</v>
      </c>
      <c r="F59" s="85" t="s">
        <v>225</v>
      </c>
      <c r="G59" s="85" t="s">
        <v>107</v>
      </c>
      <c r="H59" s="86">
        <v>2</v>
      </c>
      <c r="I59" s="86">
        <v>2</v>
      </c>
      <c r="J59" s="86">
        <v>0</v>
      </c>
      <c r="K59" s="86">
        <v>26</v>
      </c>
      <c r="L59" s="86">
        <v>26</v>
      </c>
      <c r="M59" s="86">
        <v>0</v>
      </c>
      <c r="N59" s="86">
        <v>0</v>
      </c>
      <c r="O59" s="86">
        <v>0</v>
      </c>
      <c r="P59" s="86">
        <v>0</v>
      </c>
      <c r="Q59" s="86">
        <v>6</v>
      </c>
      <c r="R59" s="137" t="s">
        <v>65</v>
      </c>
      <c r="S59" s="36" t="s">
        <v>51</v>
      </c>
      <c r="T59" s="67" t="s">
        <v>239</v>
      </c>
      <c r="U59" s="136"/>
      <c r="V59" s="34"/>
    </row>
    <row r="60" spans="1:22" s="33" customFormat="1" ht="24" x14ac:dyDescent="0.25">
      <c r="A60" s="109" t="s">
        <v>350</v>
      </c>
      <c r="B60" s="86">
        <v>4</v>
      </c>
      <c r="C60" s="79" t="s">
        <v>295</v>
      </c>
      <c r="D60" s="85" t="s">
        <v>110</v>
      </c>
      <c r="E60" s="79" t="s">
        <v>111</v>
      </c>
      <c r="F60" s="85" t="s">
        <v>210</v>
      </c>
      <c r="G60" s="85" t="s">
        <v>112</v>
      </c>
      <c r="H60" s="146"/>
      <c r="I60" s="146"/>
      <c r="J60" s="86">
        <v>0</v>
      </c>
      <c r="K60" s="86">
        <v>26</v>
      </c>
      <c r="L60" s="86">
        <v>26</v>
      </c>
      <c r="M60" s="86">
        <v>0</v>
      </c>
      <c r="N60" s="86">
        <v>0</v>
      </c>
      <c r="O60" s="86">
        <v>0</v>
      </c>
      <c r="P60" s="86">
        <v>0</v>
      </c>
      <c r="Q60" s="86">
        <v>6</v>
      </c>
      <c r="R60" s="137" t="s">
        <v>65</v>
      </c>
      <c r="S60" s="36" t="s">
        <v>51</v>
      </c>
      <c r="T60" s="67" t="s">
        <v>238</v>
      </c>
      <c r="U60" s="136"/>
      <c r="V60" s="34"/>
    </row>
    <row r="61" spans="1:22" s="33" customFormat="1" ht="24" x14ac:dyDescent="0.25">
      <c r="A61" s="109" t="s">
        <v>350</v>
      </c>
      <c r="B61" s="86">
        <v>4</v>
      </c>
      <c r="C61" s="79" t="s">
        <v>296</v>
      </c>
      <c r="D61" s="85" t="s">
        <v>190</v>
      </c>
      <c r="E61" s="79" t="s">
        <v>189</v>
      </c>
      <c r="F61" s="85" t="s">
        <v>221</v>
      </c>
      <c r="G61" s="85" t="s">
        <v>97</v>
      </c>
      <c r="H61" s="67">
        <v>1</v>
      </c>
      <c r="I61" s="117">
        <v>2</v>
      </c>
      <c r="J61" s="35">
        <v>0</v>
      </c>
      <c r="K61" s="113">
        <v>13</v>
      </c>
      <c r="L61" s="113">
        <v>26</v>
      </c>
      <c r="M61" s="35">
        <v>0</v>
      </c>
      <c r="N61" s="36">
        <v>0</v>
      </c>
      <c r="O61" s="36">
        <v>0</v>
      </c>
      <c r="P61" s="36">
        <v>0</v>
      </c>
      <c r="Q61" s="36">
        <v>4</v>
      </c>
      <c r="R61" s="137" t="s">
        <v>66</v>
      </c>
      <c r="S61" s="36" t="s">
        <v>51</v>
      </c>
      <c r="T61" s="67" t="s">
        <v>239</v>
      </c>
      <c r="U61" s="136"/>
      <c r="V61" s="109" t="s">
        <v>205</v>
      </c>
    </row>
    <row r="62" spans="1:22" s="74" customFormat="1" ht="24" x14ac:dyDescent="0.25">
      <c r="A62" s="109" t="s">
        <v>350</v>
      </c>
      <c r="B62" s="66">
        <v>4</v>
      </c>
      <c r="C62" s="79" t="s">
        <v>299</v>
      </c>
      <c r="D62" s="85" t="s">
        <v>143</v>
      </c>
      <c r="E62" s="79" t="s">
        <v>186</v>
      </c>
      <c r="F62" s="85" t="s">
        <v>224</v>
      </c>
      <c r="G62" s="85" t="s">
        <v>103</v>
      </c>
      <c r="H62" s="67">
        <v>1</v>
      </c>
      <c r="I62" s="67">
        <v>2</v>
      </c>
      <c r="J62" s="66">
        <v>0</v>
      </c>
      <c r="K62" s="66">
        <v>13</v>
      </c>
      <c r="L62" s="66">
        <v>26</v>
      </c>
      <c r="M62" s="66">
        <v>0</v>
      </c>
      <c r="N62" s="66">
        <v>0</v>
      </c>
      <c r="O62" s="66">
        <v>0</v>
      </c>
      <c r="P62" s="66">
        <v>0</v>
      </c>
      <c r="Q62" s="66">
        <v>5</v>
      </c>
      <c r="R62" s="137" t="s">
        <v>65</v>
      </c>
      <c r="S62" s="66" t="s">
        <v>74</v>
      </c>
      <c r="T62" s="67"/>
      <c r="U62" s="88"/>
      <c r="V62" s="139" t="s">
        <v>154</v>
      </c>
    </row>
    <row r="63" spans="1:22" s="74" customFormat="1" ht="24" x14ac:dyDescent="0.25">
      <c r="A63" s="109" t="s">
        <v>350</v>
      </c>
      <c r="B63" s="66">
        <v>4</v>
      </c>
      <c r="C63" s="79" t="s">
        <v>300</v>
      </c>
      <c r="D63" s="85" t="s">
        <v>115</v>
      </c>
      <c r="E63" s="79" t="s">
        <v>301</v>
      </c>
      <c r="F63" s="85" t="s">
        <v>224</v>
      </c>
      <c r="G63" s="85" t="s">
        <v>103</v>
      </c>
      <c r="H63" s="67">
        <v>1</v>
      </c>
      <c r="I63" s="67">
        <v>2</v>
      </c>
      <c r="J63" s="66">
        <v>0</v>
      </c>
      <c r="K63" s="66">
        <v>13</v>
      </c>
      <c r="L63" s="66">
        <v>26</v>
      </c>
      <c r="M63" s="66">
        <v>0</v>
      </c>
      <c r="N63" s="66">
        <v>0</v>
      </c>
      <c r="O63" s="66">
        <v>0</v>
      </c>
      <c r="P63" s="66">
        <v>0</v>
      </c>
      <c r="Q63" s="66">
        <v>5</v>
      </c>
      <c r="R63" s="137" t="s">
        <v>65</v>
      </c>
      <c r="S63" s="66" t="s">
        <v>74</v>
      </c>
      <c r="T63" s="67"/>
      <c r="U63" s="88"/>
      <c r="V63" s="139" t="s">
        <v>154</v>
      </c>
    </row>
    <row r="64" spans="1:22" s="33" customFormat="1" x14ac:dyDescent="0.25">
      <c r="A64" s="163" t="s">
        <v>48</v>
      </c>
      <c r="B64" s="164"/>
      <c r="C64" s="164"/>
      <c r="D64" s="164"/>
      <c r="E64" s="164"/>
      <c r="F64" s="164"/>
      <c r="G64" s="165"/>
      <c r="H64" s="97">
        <f>SUM(H59:H62)</f>
        <v>4</v>
      </c>
      <c r="I64" s="97">
        <f t="shared" ref="I64:P64" si="9">SUM(I59:I62)</f>
        <v>6</v>
      </c>
      <c r="J64" s="97">
        <f t="shared" si="9"/>
        <v>0</v>
      </c>
      <c r="K64" s="97">
        <f t="shared" si="9"/>
        <v>78</v>
      </c>
      <c r="L64" s="97">
        <f t="shared" si="9"/>
        <v>104</v>
      </c>
      <c r="M64" s="97">
        <f t="shared" si="9"/>
        <v>0</v>
      </c>
      <c r="N64" s="97">
        <f t="shared" si="9"/>
        <v>0</v>
      </c>
      <c r="O64" s="97">
        <f t="shared" si="9"/>
        <v>0</v>
      </c>
      <c r="P64" s="97">
        <f t="shared" si="9"/>
        <v>0</v>
      </c>
      <c r="Q64" s="97">
        <f>SUM(Q59:Q62)</f>
        <v>21</v>
      </c>
      <c r="R64" s="116"/>
      <c r="S64" s="116"/>
      <c r="T64" s="116"/>
      <c r="U64" s="115"/>
      <c r="V64" s="115"/>
    </row>
    <row r="65" spans="1:22" s="33" customFormat="1" x14ac:dyDescent="0.25">
      <c r="A65" s="170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2"/>
    </row>
    <row r="66" spans="1:22" s="33" customFormat="1" x14ac:dyDescent="0.25">
      <c r="A66" s="179" t="s">
        <v>153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1"/>
    </row>
    <row r="67" spans="1:22" s="33" customFormat="1" x14ac:dyDescent="0.25">
      <c r="A67" s="182" t="s">
        <v>175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4"/>
    </row>
    <row r="68" spans="1:22" s="33" customFormat="1" ht="36" x14ac:dyDescent="0.25">
      <c r="A68" s="118" t="s">
        <v>353</v>
      </c>
      <c r="B68" s="86">
        <v>3</v>
      </c>
      <c r="C68" s="79" t="s">
        <v>267</v>
      </c>
      <c r="D68" s="34" t="s">
        <v>118</v>
      </c>
      <c r="E68" s="79" t="s">
        <v>268</v>
      </c>
      <c r="F68" s="85" t="s">
        <v>216</v>
      </c>
      <c r="G68" s="85" t="s">
        <v>117</v>
      </c>
      <c r="H68" s="86">
        <v>2</v>
      </c>
      <c r="I68" s="86">
        <v>2</v>
      </c>
      <c r="J68" s="86">
        <v>0</v>
      </c>
      <c r="K68" s="86">
        <v>26</v>
      </c>
      <c r="L68" s="86">
        <v>26</v>
      </c>
      <c r="M68" s="86">
        <v>0</v>
      </c>
      <c r="N68" s="86">
        <v>0</v>
      </c>
      <c r="O68" s="86">
        <v>0</v>
      </c>
      <c r="P68" s="86">
        <v>0</v>
      </c>
      <c r="Q68" s="86">
        <v>6</v>
      </c>
      <c r="R68" s="137" t="s">
        <v>66</v>
      </c>
      <c r="S68" s="36" t="s">
        <v>51</v>
      </c>
      <c r="T68" s="67" t="s">
        <v>239</v>
      </c>
      <c r="U68" s="136"/>
      <c r="V68" s="34"/>
    </row>
    <row r="69" spans="1:22" s="33" customFormat="1" ht="36" x14ac:dyDescent="0.25">
      <c r="A69" s="118" t="s">
        <v>353</v>
      </c>
      <c r="B69" s="66">
        <v>3</v>
      </c>
      <c r="C69" s="79" t="s">
        <v>277</v>
      </c>
      <c r="D69" s="34" t="s">
        <v>147</v>
      </c>
      <c r="E69" s="79" t="s">
        <v>278</v>
      </c>
      <c r="F69" s="85" t="s">
        <v>216</v>
      </c>
      <c r="G69" s="85" t="s">
        <v>117</v>
      </c>
      <c r="H69" s="66">
        <v>1</v>
      </c>
      <c r="I69" s="66">
        <v>2</v>
      </c>
      <c r="J69" s="66">
        <v>0</v>
      </c>
      <c r="K69" s="66">
        <v>13</v>
      </c>
      <c r="L69" s="66">
        <v>26</v>
      </c>
      <c r="M69" s="66">
        <v>0</v>
      </c>
      <c r="N69" s="66">
        <v>0</v>
      </c>
      <c r="O69" s="66">
        <v>0</v>
      </c>
      <c r="P69" s="66">
        <v>0</v>
      </c>
      <c r="Q69" s="66">
        <v>5</v>
      </c>
      <c r="R69" s="137" t="s">
        <v>65</v>
      </c>
      <c r="S69" s="36" t="s">
        <v>51</v>
      </c>
      <c r="T69" s="67" t="s">
        <v>239</v>
      </c>
      <c r="U69" s="136"/>
      <c r="V69" s="34"/>
    </row>
    <row r="70" spans="1:22" s="33" customFormat="1" ht="36" x14ac:dyDescent="0.25">
      <c r="A70" s="118" t="s">
        <v>353</v>
      </c>
      <c r="B70" s="86">
        <v>3</v>
      </c>
      <c r="C70" s="79" t="s">
        <v>279</v>
      </c>
      <c r="D70" s="34" t="s">
        <v>116</v>
      </c>
      <c r="E70" s="79" t="s">
        <v>177</v>
      </c>
      <c r="F70" s="85" t="s">
        <v>216</v>
      </c>
      <c r="G70" s="85" t="s">
        <v>117</v>
      </c>
      <c r="H70" s="86">
        <v>2</v>
      </c>
      <c r="I70" s="86">
        <v>2</v>
      </c>
      <c r="J70" s="86">
        <v>0</v>
      </c>
      <c r="K70" s="86">
        <v>26</v>
      </c>
      <c r="L70" s="86">
        <v>26</v>
      </c>
      <c r="M70" s="86">
        <v>0</v>
      </c>
      <c r="N70" s="86">
        <v>0</v>
      </c>
      <c r="O70" s="86">
        <v>0</v>
      </c>
      <c r="P70" s="86">
        <v>0</v>
      </c>
      <c r="Q70" s="86">
        <v>6</v>
      </c>
      <c r="R70" s="137" t="s">
        <v>66</v>
      </c>
      <c r="S70" s="36" t="s">
        <v>51</v>
      </c>
      <c r="T70" s="67" t="s">
        <v>239</v>
      </c>
      <c r="U70" s="136"/>
      <c r="V70" s="34"/>
    </row>
    <row r="71" spans="1:22" s="33" customFormat="1" x14ac:dyDescent="0.25">
      <c r="A71" s="163" t="s">
        <v>48</v>
      </c>
      <c r="B71" s="164"/>
      <c r="C71" s="164"/>
      <c r="D71" s="164"/>
      <c r="E71" s="164"/>
      <c r="F71" s="164"/>
      <c r="G71" s="165"/>
      <c r="H71" s="97">
        <f>SUM(H68:H70)</f>
        <v>5</v>
      </c>
      <c r="I71" s="97">
        <f t="shared" ref="I71:Q71" si="10">SUM(I68:I70)</f>
        <v>6</v>
      </c>
      <c r="J71" s="97">
        <f t="shared" si="10"/>
        <v>0</v>
      </c>
      <c r="K71" s="97">
        <f>SUM(K68:K70)</f>
        <v>65</v>
      </c>
      <c r="L71" s="97">
        <f t="shared" si="10"/>
        <v>78</v>
      </c>
      <c r="M71" s="97">
        <f t="shared" si="10"/>
        <v>0</v>
      </c>
      <c r="N71" s="97">
        <f t="shared" si="10"/>
        <v>0</v>
      </c>
      <c r="O71" s="97">
        <f t="shared" si="10"/>
        <v>0</v>
      </c>
      <c r="P71" s="97">
        <f t="shared" si="10"/>
        <v>0</v>
      </c>
      <c r="Q71" s="97">
        <f t="shared" si="10"/>
        <v>17</v>
      </c>
      <c r="R71" s="116"/>
      <c r="S71" s="116"/>
      <c r="T71" s="116"/>
      <c r="U71" s="115"/>
      <c r="V71" s="115"/>
    </row>
    <row r="72" spans="1:22" s="33" customFormat="1" ht="24" x14ac:dyDescent="0.25">
      <c r="A72" s="118" t="s">
        <v>353</v>
      </c>
      <c r="B72" s="66">
        <v>4</v>
      </c>
      <c r="C72" s="79" t="s">
        <v>286</v>
      </c>
      <c r="D72" s="85" t="s">
        <v>121</v>
      </c>
      <c r="E72" s="79" t="s">
        <v>122</v>
      </c>
      <c r="F72" s="85" t="s">
        <v>227</v>
      </c>
      <c r="G72" s="85" t="s">
        <v>120</v>
      </c>
      <c r="H72" s="67">
        <v>2</v>
      </c>
      <c r="I72" s="67">
        <v>2</v>
      </c>
      <c r="J72" s="66">
        <v>0</v>
      </c>
      <c r="K72" s="66">
        <v>26</v>
      </c>
      <c r="L72" s="66">
        <v>26</v>
      </c>
      <c r="M72" s="66">
        <v>0</v>
      </c>
      <c r="N72" s="66">
        <v>0</v>
      </c>
      <c r="O72" s="66">
        <v>0</v>
      </c>
      <c r="P72" s="66">
        <v>0</v>
      </c>
      <c r="Q72" s="66">
        <v>6</v>
      </c>
      <c r="R72" s="137" t="s">
        <v>65</v>
      </c>
      <c r="S72" s="36" t="s">
        <v>51</v>
      </c>
      <c r="T72" s="67" t="s">
        <v>239</v>
      </c>
      <c r="U72" s="136"/>
      <c r="V72" s="34"/>
    </row>
    <row r="73" spans="1:22" s="33" customFormat="1" ht="24" x14ac:dyDescent="0.25">
      <c r="A73" s="118" t="s">
        <v>353</v>
      </c>
      <c r="B73" s="86">
        <v>4</v>
      </c>
      <c r="C73" s="79" t="s">
        <v>287</v>
      </c>
      <c r="D73" s="85" t="s">
        <v>119</v>
      </c>
      <c r="E73" s="79" t="s">
        <v>288</v>
      </c>
      <c r="F73" s="85" t="s">
        <v>227</v>
      </c>
      <c r="G73" s="85" t="s">
        <v>120</v>
      </c>
      <c r="H73" s="86">
        <v>2</v>
      </c>
      <c r="I73" s="86">
        <v>2</v>
      </c>
      <c r="J73" s="86">
        <v>0</v>
      </c>
      <c r="K73" s="86">
        <v>26</v>
      </c>
      <c r="L73" s="86">
        <v>26</v>
      </c>
      <c r="M73" s="86">
        <v>0</v>
      </c>
      <c r="N73" s="86">
        <v>0</v>
      </c>
      <c r="O73" s="86">
        <v>0</v>
      </c>
      <c r="P73" s="86">
        <v>0</v>
      </c>
      <c r="Q73" s="86">
        <v>6</v>
      </c>
      <c r="R73" s="137" t="s">
        <v>65</v>
      </c>
      <c r="S73" s="36" t="s">
        <v>51</v>
      </c>
      <c r="T73" s="67" t="s">
        <v>239</v>
      </c>
      <c r="U73" s="136"/>
      <c r="V73" s="34"/>
    </row>
    <row r="74" spans="1:22" s="33" customFormat="1" ht="24" x14ac:dyDescent="0.25">
      <c r="A74" s="118" t="s">
        <v>353</v>
      </c>
      <c r="B74" s="86">
        <v>4</v>
      </c>
      <c r="C74" s="79" t="s">
        <v>296</v>
      </c>
      <c r="D74" s="85" t="s">
        <v>190</v>
      </c>
      <c r="E74" s="79" t="s">
        <v>189</v>
      </c>
      <c r="F74" s="85" t="s">
        <v>221</v>
      </c>
      <c r="G74" s="85" t="s">
        <v>97</v>
      </c>
      <c r="H74" s="67">
        <v>1</v>
      </c>
      <c r="I74" s="117">
        <v>2</v>
      </c>
      <c r="J74" s="35">
        <v>0</v>
      </c>
      <c r="K74" s="113">
        <v>13</v>
      </c>
      <c r="L74" s="113">
        <v>26</v>
      </c>
      <c r="M74" s="35">
        <v>0</v>
      </c>
      <c r="N74" s="36">
        <v>0</v>
      </c>
      <c r="O74" s="36">
        <v>0</v>
      </c>
      <c r="P74" s="36">
        <v>0</v>
      </c>
      <c r="Q74" s="36">
        <v>4</v>
      </c>
      <c r="R74" s="137" t="s">
        <v>66</v>
      </c>
      <c r="S74" s="36" t="s">
        <v>51</v>
      </c>
      <c r="T74" s="67" t="s">
        <v>239</v>
      </c>
      <c r="U74" s="136"/>
      <c r="V74" s="109" t="s">
        <v>205</v>
      </c>
    </row>
    <row r="75" spans="1:22" s="74" customFormat="1" ht="36" x14ac:dyDescent="0.25">
      <c r="A75" s="118" t="s">
        <v>353</v>
      </c>
      <c r="B75" s="66">
        <v>4</v>
      </c>
      <c r="C75" s="79" t="s">
        <v>298</v>
      </c>
      <c r="D75" s="85" t="s">
        <v>123</v>
      </c>
      <c r="E75" s="79" t="s">
        <v>180</v>
      </c>
      <c r="F75" s="85" t="s">
        <v>216</v>
      </c>
      <c r="G75" s="85" t="s">
        <v>117</v>
      </c>
      <c r="H75" s="67">
        <v>1</v>
      </c>
      <c r="I75" s="67">
        <v>2</v>
      </c>
      <c r="J75" s="66">
        <v>0</v>
      </c>
      <c r="K75" s="66">
        <v>13</v>
      </c>
      <c r="L75" s="66">
        <v>26</v>
      </c>
      <c r="M75" s="66">
        <v>0</v>
      </c>
      <c r="N75" s="66">
        <v>0</v>
      </c>
      <c r="O75" s="66">
        <v>0</v>
      </c>
      <c r="P75" s="66">
        <v>0</v>
      </c>
      <c r="Q75" s="66">
        <v>5</v>
      </c>
      <c r="R75" s="137" t="s">
        <v>66</v>
      </c>
      <c r="S75" s="66" t="s">
        <v>74</v>
      </c>
      <c r="T75" s="67"/>
      <c r="U75" s="88"/>
      <c r="V75" s="88" t="s">
        <v>154</v>
      </c>
    </row>
    <row r="76" spans="1:22" s="74" customFormat="1" ht="24" x14ac:dyDescent="0.25">
      <c r="A76" s="118" t="s">
        <v>353</v>
      </c>
      <c r="B76" s="66">
        <v>4</v>
      </c>
      <c r="C76" s="79" t="s">
        <v>300</v>
      </c>
      <c r="D76" s="85" t="s">
        <v>115</v>
      </c>
      <c r="E76" s="79" t="s">
        <v>301</v>
      </c>
      <c r="F76" s="85" t="s">
        <v>224</v>
      </c>
      <c r="G76" s="85" t="s">
        <v>103</v>
      </c>
      <c r="H76" s="67">
        <v>1</v>
      </c>
      <c r="I76" s="67">
        <v>2</v>
      </c>
      <c r="J76" s="66">
        <v>0</v>
      </c>
      <c r="K76" s="66">
        <v>13</v>
      </c>
      <c r="L76" s="66">
        <v>26</v>
      </c>
      <c r="M76" s="66">
        <v>0</v>
      </c>
      <c r="N76" s="66">
        <v>0</v>
      </c>
      <c r="O76" s="66">
        <v>0</v>
      </c>
      <c r="P76" s="66">
        <v>0</v>
      </c>
      <c r="Q76" s="66">
        <v>5</v>
      </c>
      <c r="R76" s="137" t="s">
        <v>65</v>
      </c>
      <c r="S76" s="66" t="s">
        <v>74</v>
      </c>
      <c r="T76" s="67"/>
      <c r="U76" s="88"/>
      <c r="V76" s="88" t="s">
        <v>154</v>
      </c>
    </row>
    <row r="77" spans="1:22" s="112" customFormat="1" x14ac:dyDescent="0.25">
      <c r="A77" s="163" t="s">
        <v>48</v>
      </c>
      <c r="B77" s="164"/>
      <c r="C77" s="164"/>
      <c r="D77" s="164"/>
      <c r="E77" s="164"/>
      <c r="F77" s="164"/>
      <c r="G77" s="165"/>
      <c r="H77" s="97">
        <f>H72+H73+H75+H74</f>
        <v>6</v>
      </c>
      <c r="I77" s="97">
        <f t="shared" ref="I77:Q77" si="11">I72+I73+I75+I74</f>
        <v>8</v>
      </c>
      <c r="J77" s="97">
        <f t="shared" si="11"/>
        <v>0</v>
      </c>
      <c r="K77" s="97">
        <f t="shared" si="11"/>
        <v>78</v>
      </c>
      <c r="L77" s="97">
        <f t="shared" si="11"/>
        <v>104</v>
      </c>
      <c r="M77" s="97">
        <f t="shared" si="11"/>
        <v>0</v>
      </c>
      <c r="N77" s="97">
        <f t="shared" si="11"/>
        <v>0</v>
      </c>
      <c r="O77" s="97">
        <f t="shared" si="11"/>
        <v>0</v>
      </c>
      <c r="P77" s="97">
        <f t="shared" si="11"/>
        <v>0</v>
      </c>
      <c r="Q77" s="97">
        <f t="shared" si="11"/>
        <v>21</v>
      </c>
      <c r="R77" s="116"/>
      <c r="S77" s="116"/>
      <c r="T77" s="116"/>
      <c r="U77" s="115"/>
      <c r="V77" s="115"/>
    </row>
    <row r="78" spans="1:22" s="37" customFormat="1" ht="12" customHeight="1" x14ac:dyDescent="0.25">
      <c r="A78" s="204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6"/>
    </row>
    <row r="79" spans="1:22" s="41" customFormat="1" ht="12" customHeight="1" x14ac:dyDescent="0.25">
      <c r="A79" s="207" t="s">
        <v>193</v>
      </c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</row>
    <row r="80" spans="1:22" x14ac:dyDescent="0.2">
      <c r="G80" s="51"/>
      <c r="K80" s="7"/>
      <c r="N80" s="52"/>
      <c r="O80" s="53"/>
      <c r="P80" s="53"/>
      <c r="Q80" s="53"/>
      <c r="R80" s="50"/>
      <c r="S80" s="54"/>
      <c r="T80" s="10"/>
      <c r="U80" s="10"/>
      <c r="V80" s="10"/>
    </row>
    <row r="81" spans="7:22" x14ac:dyDescent="0.2">
      <c r="G81" s="51"/>
      <c r="K81" s="7"/>
      <c r="N81" s="52"/>
      <c r="O81" s="53"/>
      <c r="P81" s="53"/>
      <c r="Q81" s="53"/>
      <c r="R81" s="50"/>
      <c r="S81" s="54"/>
      <c r="T81" s="10"/>
      <c r="U81" s="10"/>
      <c r="V81" s="10"/>
    </row>
    <row r="82" spans="7:22" x14ac:dyDescent="0.2">
      <c r="G82" s="51"/>
      <c r="K82" s="7"/>
      <c r="N82" s="52"/>
      <c r="O82" s="53"/>
      <c r="P82" s="53"/>
      <c r="Q82" s="53"/>
      <c r="R82" s="50"/>
      <c r="S82" s="54"/>
      <c r="T82" s="10"/>
      <c r="U82" s="10"/>
      <c r="V82" s="10"/>
    </row>
    <row r="83" spans="7:22" x14ac:dyDescent="0.2">
      <c r="G83" s="51"/>
      <c r="K83" s="7"/>
      <c r="N83" s="52"/>
      <c r="O83" s="53"/>
      <c r="P83" s="53"/>
      <c r="Q83" s="53"/>
      <c r="R83" s="50"/>
      <c r="S83" s="54"/>
      <c r="T83" s="10"/>
      <c r="U83" s="10"/>
      <c r="V83" s="10"/>
    </row>
    <row r="84" spans="7:22" x14ac:dyDescent="0.2">
      <c r="G84" s="51"/>
      <c r="K84" s="7"/>
      <c r="N84" s="52"/>
      <c r="O84" s="53"/>
      <c r="P84" s="53"/>
      <c r="Q84" s="53"/>
      <c r="R84" s="50"/>
      <c r="S84" s="54"/>
      <c r="T84" s="10"/>
      <c r="U84" s="10"/>
      <c r="V84" s="10"/>
    </row>
    <row r="85" spans="7:22" x14ac:dyDescent="0.2">
      <c r="G85" s="51"/>
      <c r="K85" s="7"/>
      <c r="N85" s="52"/>
      <c r="O85" s="53"/>
      <c r="P85" s="53"/>
      <c r="Q85" s="53"/>
      <c r="R85" s="50"/>
      <c r="S85" s="54"/>
      <c r="T85" s="10"/>
      <c r="U85" s="10"/>
      <c r="V85" s="10"/>
    </row>
    <row r="86" spans="7:22" x14ac:dyDescent="0.2">
      <c r="G86" s="51"/>
      <c r="K86" s="7"/>
      <c r="N86" s="52"/>
      <c r="O86" s="53"/>
      <c r="P86" s="53"/>
      <c r="Q86" s="53"/>
      <c r="R86" s="50"/>
      <c r="S86" s="54"/>
      <c r="T86" s="10"/>
      <c r="U86" s="10"/>
      <c r="V86" s="10"/>
    </row>
    <row r="87" spans="7:22" x14ac:dyDescent="0.2">
      <c r="G87" s="51"/>
      <c r="K87" s="7"/>
      <c r="N87" s="52"/>
      <c r="O87" s="53"/>
      <c r="P87" s="53"/>
      <c r="Q87" s="53"/>
      <c r="R87" s="50"/>
      <c r="S87" s="54"/>
      <c r="T87" s="10"/>
      <c r="U87" s="10"/>
      <c r="V87" s="10"/>
    </row>
    <row r="88" spans="7:22" x14ac:dyDescent="0.2">
      <c r="G88" s="51"/>
      <c r="K88" s="7"/>
      <c r="N88" s="52"/>
      <c r="O88" s="53"/>
      <c r="P88" s="53"/>
      <c r="Q88" s="53"/>
      <c r="R88" s="50"/>
      <c r="S88" s="54"/>
      <c r="T88" s="10"/>
      <c r="U88" s="10"/>
      <c r="V88" s="10"/>
    </row>
    <row r="89" spans="7:22" x14ac:dyDescent="0.2">
      <c r="G89" s="51"/>
      <c r="K89" s="7"/>
      <c r="N89" s="52"/>
      <c r="O89" s="53"/>
      <c r="P89" s="53"/>
      <c r="Q89" s="53"/>
      <c r="R89" s="50"/>
      <c r="S89" s="54"/>
      <c r="T89" s="10"/>
      <c r="U89" s="10"/>
      <c r="V89" s="10"/>
    </row>
    <row r="90" spans="7:22" x14ac:dyDescent="0.2">
      <c r="G90" s="51"/>
      <c r="K90" s="7"/>
      <c r="N90" s="52"/>
      <c r="O90" s="53"/>
      <c r="P90" s="53"/>
      <c r="Q90" s="53"/>
      <c r="R90" s="50"/>
      <c r="S90" s="54"/>
      <c r="T90" s="10"/>
      <c r="U90" s="10"/>
      <c r="V90" s="10"/>
    </row>
    <row r="91" spans="7:22" x14ac:dyDescent="0.2">
      <c r="G91" s="51"/>
      <c r="K91" s="7"/>
      <c r="N91" s="52"/>
      <c r="O91" s="53"/>
      <c r="P91" s="53"/>
      <c r="Q91" s="53"/>
      <c r="R91" s="50"/>
      <c r="S91" s="54"/>
      <c r="T91" s="10"/>
      <c r="U91" s="10"/>
      <c r="V91" s="10"/>
    </row>
    <row r="92" spans="7:22" x14ac:dyDescent="0.2">
      <c r="G92" s="51"/>
      <c r="K92" s="7"/>
      <c r="N92" s="52"/>
      <c r="O92" s="53"/>
      <c r="P92" s="53"/>
      <c r="Q92" s="53"/>
      <c r="R92" s="50"/>
      <c r="S92" s="54"/>
      <c r="T92" s="10"/>
      <c r="U92" s="10"/>
      <c r="V92" s="10"/>
    </row>
    <row r="93" spans="7:22" x14ac:dyDescent="0.2">
      <c r="G93" s="51"/>
      <c r="K93" s="7"/>
      <c r="N93" s="52"/>
      <c r="O93" s="53"/>
      <c r="P93" s="53"/>
      <c r="Q93" s="53"/>
      <c r="R93" s="50"/>
      <c r="S93" s="54"/>
      <c r="T93" s="10"/>
      <c r="U93" s="10"/>
      <c r="V93" s="10"/>
    </row>
    <row r="94" spans="7:22" x14ac:dyDescent="0.2">
      <c r="G94" s="51"/>
      <c r="K94" s="7"/>
      <c r="N94" s="52"/>
      <c r="O94" s="53"/>
      <c r="P94" s="53"/>
      <c r="Q94" s="53"/>
      <c r="R94" s="50"/>
      <c r="S94" s="54"/>
      <c r="T94" s="10"/>
      <c r="U94" s="10"/>
      <c r="V94" s="10"/>
    </row>
    <row r="95" spans="7:22" x14ac:dyDescent="0.2">
      <c r="G95" s="51"/>
      <c r="K95" s="7"/>
      <c r="N95" s="52"/>
      <c r="O95" s="53"/>
      <c r="P95" s="53"/>
      <c r="Q95" s="53"/>
      <c r="R95" s="50"/>
      <c r="S95" s="54"/>
      <c r="T95" s="10"/>
      <c r="U95" s="10"/>
      <c r="V95" s="10"/>
    </row>
    <row r="96" spans="7:22" x14ac:dyDescent="0.2">
      <c r="G96" s="51"/>
      <c r="K96" s="7"/>
      <c r="N96" s="52"/>
      <c r="O96" s="53"/>
      <c r="P96" s="53"/>
      <c r="Q96" s="53"/>
      <c r="R96" s="50"/>
      <c r="S96" s="54"/>
      <c r="T96" s="10"/>
      <c r="U96" s="10"/>
      <c r="V96" s="10"/>
    </row>
    <row r="97" spans="7:22" x14ac:dyDescent="0.2">
      <c r="G97" s="51"/>
      <c r="K97" s="7"/>
      <c r="N97" s="52"/>
      <c r="O97" s="53"/>
      <c r="P97" s="53"/>
      <c r="Q97" s="53"/>
      <c r="R97" s="50"/>
      <c r="S97" s="54"/>
      <c r="T97" s="10"/>
      <c r="U97" s="10"/>
      <c r="V97" s="10"/>
    </row>
    <row r="98" spans="7:22" x14ac:dyDescent="0.2">
      <c r="G98" s="51"/>
      <c r="K98" s="7"/>
      <c r="N98" s="52"/>
      <c r="O98" s="53"/>
      <c r="P98" s="53"/>
      <c r="Q98" s="53"/>
      <c r="R98" s="50"/>
      <c r="S98" s="54"/>
      <c r="T98" s="10"/>
      <c r="U98" s="10"/>
      <c r="V98" s="10"/>
    </row>
    <row r="99" spans="7:22" x14ac:dyDescent="0.2">
      <c r="G99" s="51"/>
      <c r="K99" s="7"/>
      <c r="N99" s="52"/>
      <c r="O99" s="53"/>
      <c r="P99" s="53"/>
      <c r="Q99" s="53"/>
      <c r="R99" s="50"/>
      <c r="S99" s="54"/>
      <c r="T99" s="10"/>
      <c r="U99" s="10"/>
      <c r="V99" s="10"/>
    </row>
    <row r="100" spans="7:22" x14ac:dyDescent="0.2">
      <c r="G100" s="51"/>
      <c r="K100" s="7"/>
      <c r="N100" s="52"/>
      <c r="O100" s="53"/>
      <c r="P100" s="53"/>
      <c r="Q100" s="53"/>
      <c r="R100" s="50"/>
      <c r="S100" s="54"/>
      <c r="T100" s="10"/>
      <c r="U100" s="10"/>
      <c r="V100" s="10"/>
    </row>
    <row r="101" spans="7:22" x14ac:dyDescent="0.2">
      <c r="G101" s="51"/>
      <c r="K101" s="7"/>
      <c r="N101" s="52"/>
      <c r="O101" s="53"/>
      <c r="P101" s="53"/>
      <c r="Q101" s="53"/>
      <c r="R101" s="50"/>
      <c r="S101" s="54"/>
      <c r="T101" s="10"/>
      <c r="U101" s="10"/>
      <c r="V101" s="10"/>
    </row>
    <row r="102" spans="7:22" x14ac:dyDescent="0.2">
      <c r="G102" s="51"/>
      <c r="K102" s="7"/>
      <c r="N102" s="52"/>
      <c r="O102" s="53"/>
      <c r="P102" s="53"/>
      <c r="Q102" s="53"/>
      <c r="R102" s="50"/>
      <c r="S102" s="54"/>
      <c r="T102" s="10"/>
      <c r="U102" s="10"/>
      <c r="V102" s="10"/>
    </row>
    <row r="103" spans="7:22" x14ac:dyDescent="0.2">
      <c r="G103" s="51"/>
      <c r="K103" s="7"/>
      <c r="N103" s="52"/>
      <c r="O103" s="53"/>
      <c r="P103" s="53"/>
      <c r="Q103" s="53"/>
      <c r="R103" s="50"/>
      <c r="S103" s="54"/>
      <c r="T103" s="10"/>
      <c r="U103" s="10"/>
      <c r="V103" s="10"/>
    </row>
    <row r="104" spans="7:22" x14ac:dyDescent="0.2">
      <c r="G104" s="51"/>
      <c r="K104" s="7"/>
      <c r="N104" s="52"/>
      <c r="O104" s="53"/>
      <c r="P104" s="53"/>
      <c r="Q104" s="53"/>
      <c r="R104" s="50"/>
      <c r="S104" s="54"/>
      <c r="T104" s="10"/>
      <c r="U104" s="10"/>
      <c r="V104" s="10"/>
    </row>
    <row r="105" spans="7:22" x14ac:dyDescent="0.2">
      <c r="G105" s="51"/>
      <c r="K105" s="7"/>
      <c r="N105" s="52"/>
      <c r="O105" s="53"/>
      <c r="P105" s="53"/>
      <c r="Q105" s="53"/>
      <c r="R105" s="50"/>
      <c r="S105" s="54"/>
      <c r="T105" s="10"/>
      <c r="U105" s="10"/>
      <c r="V105" s="10"/>
    </row>
    <row r="106" spans="7:22" x14ac:dyDescent="0.2">
      <c r="G106" s="51"/>
      <c r="K106" s="7"/>
      <c r="N106" s="52"/>
      <c r="O106" s="53"/>
      <c r="P106" s="53"/>
      <c r="Q106" s="53"/>
      <c r="R106" s="50"/>
      <c r="S106" s="54"/>
      <c r="T106" s="10"/>
      <c r="U106" s="10"/>
      <c r="V106" s="10"/>
    </row>
    <row r="107" spans="7:22" x14ac:dyDescent="0.2">
      <c r="G107" s="51"/>
      <c r="K107" s="7"/>
      <c r="N107" s="52"/>
      <c r="O107" s="53"/>
      <c r="P107" s="53"/>
      <c r="Q107" s="53"/>
      <c r="R107" s="50"/>
      <c r="S107" s="54"/>
      <c r="T107" s="10"/>
      <c r="U107" s="10"/>
      <c r="V107" s="10"/>
    </row>
    <row r="108" spans="7:22" x14ac:dyDescent="0.2">
      <c r="G108" s="51"/>
      <c r="K108" s="7"/>
      <c r="N108" s="52"/>
      <c r="O108" s="53"/>
      <c r="P108" s="53"/>
      <c r="Q108" s="53"/>
      <c r="R108" s="50"/>
      <c r="S108" s="54"/>
      <c r="T108" s="10"/>
      <c r="U108" s="10"/>
      <c r="V108" s="10"/>
    </row>
    <row r="109" spans="7:22" x14ac:dyDescent="0.2">
      <c r="G109" s="51"/>
      <c r="K109" s="7"/>
      <c r="N109" s="52"/>
      <c r="O109" s="53"/>
      <c r="P109" s="53"/>
      <c r="Q109" s="53"/>
      <c r="R109" s="50"/>
      <c r="S109" s="54"/>
      <c r="T109" s="10"/>
      <c r="U109" s="10"/>
      <c r="V109" s="10"/>
    </row>
    <row r="110" spans="7:22" x14ac:dyDescent="0.2">
      <c r="G110" s="51"/>
      <c r="K110" s="7"/>
      <c r="N110" s="52"/>
      <c r="O110" s="53"/>
      <c r="P110" s="53"/>
      <c r="Q110" s="53"/>
      <c r="R110" s="50"/>
      <c r="S110" s="54"/>
      <c r="T110" s="10"/>
      <c r="U110" s="10"/>
      <c r="V110" s="10"/>
    </row>
    <row r="111" spans="7:22" x14ac:dyDescent="0.2">
      <c r="G111" s="51"/>
      <c r="K111" s="7"/>
      <c r="N111" s="52"/>
      <c r="O111" s="53"/>
      <c r="P111" s="53"/>
      <c r="Q111" s="53"/>
      <c r="R111" s="50"/>
      <c r="S111" s="54"/>
      <c r="T111" s="10"/>
      <c r="U111" s="10"/>
      <c r="V111" s="10"/>
    </row>
    <row r="112" spans="7:22" x14ac:dyDescent="0.2">
      <c r="G112" s="51"/>
      <c r="K112" s="7"/>
      <c r="N112" s="52"/>
      <c r="O112" s="53"/>
      <c r="P112" s="53"/>
      <c r="Q112" s="53"/>
      <c r="R112" s="50"/>
      <c r="S112" s="54"/>
      <c r="T112" s="10"/>
      <c r="U112" s="10"/>
      <c r="V112" s="10"/>
    </row>
    <row r="113" spans="7:22" x14ac:dyDescent="0.2">
      <c r="G113" s="51"/>
      <c r="K113" s="7"/>
      <c r="N113" s="52"/>
      <c r="O113" s="53"/>
      <c r="P113" s="53"/>
      <c r="Q113" s="53"/>
      <c r="R113" s="50"/>
      <c r="S113" s="54"/>
      <c r="T113" s="10"/>
      <c r="U113" s="10"/>
      <c r="V113" s="10"/>
    </row>
    <row r="114" spans="7:22" x14ac:dyDescent="0.2">
      <c r="G114" s="51"/>
      <c r="M114" s="7"/>
      <c r="N114" s="51"/>
      <c r="P114" s="52"/>
      <c r="Q114" s="53"/>
      <c r="T114" s="50"/>
      <c r="U114" s="54"/>
      <c r="V114" s="10"/>
    </row>
    <row r="115" spans="7:22" x14ac:dyDescent="0.2">
      <c r="G115" s="51"/>
      <c r="M115" s="7"/>
      <c r="N115" s="51"/>
      <c r="P115" s="52"/>
      <c r="Q115" s="53"/>
      <c r="T115" s="50"/>
      <c r="U115" s="54"/>
      <c r="V115" s="10"/>
    </row>
    <row r="116" spans="7:22" x14ac:dyDescent="0.2">
      <c r="G116" s="51"/>
      <c r="M116" s="7"/>
      <c r="N116" s="51"/>
      <c r="P116" s="52"/>
      <c r="Q116" s="53"/>
      <c r="T116" s="50"/>
      <c r="U116" s="54"/>
      <c r="V116" s="10"/>
    </row>
    <row r="117" spans="7:22" x14ac:dyDescent="0.2">
      <c r="G117" s="51"/>
      <c r="M117" s="7"/>
      <c r="N117" s="51"/>
      <c r="P117" s="52"/>
      <c r="Q117" s="53"/>
      <c r="T117" s="50"/>
      <c r="U117" s="54"/>
      <c r="V117" s="10"/>
    </row>
    <row r="118" spans="7:22" x14ac:dyDescent="0.2">
      <c r="G118" s="51"/>
      <c r="M118" s="7"/>
      <c r="N118" s="51"/>
      <c r="P118" s="52"/>
      <c r="Q118" s="53"/>
      <c r="T118" s="50"/>
      <c r="U118" s="54"/>
      <c r="V118" s="10"/>
    </row>
  </sheetData>
  <sheetProtection algorithmName="SHA-512" hashValue="+62tYDDafCn4WNsEyMplOWHx8nN9YCv0agHwubYtKWP95AzN87paMz1umVAcKEsir+Kfw+SvY5HD+cXEQgHQBQ==" saltValue="5jwGoF2cgkKIZKevaYB5VQ==" spinCount="100000" sheet="1" objects="1" scenarios="1" selectLockedCells="1" selectUnlockedCells="1"/>
  <sortState xmlns:xlrd2="http://schemas.microsoft.com/office/spreadsheetml/2017/richdata2" ref="A72:V74">
    <sortCondition ref="D72:D74"/>
  </sortState>
  <mergeCells count="28">
    <mergeCell ref="A78:V78"/>
    <mergeCell ref="A79:V79"/>
    <mergeCell ref="A65:V65"/>
    <mergeCell ref="A52:V52"/>
    <mergeCell ref="A53:V53"/>
    <mergeCell ref="A54:V54"/>
    <mergeCell ref="A66:V66"/>
    <mergeCell ref="A67:V67"/>
    <mergeCell ref="A77:G77"/>
    <mergeCell ref="A5:B5"/>
    <mergeCell ref="H8:P8"/>
    <mergeCell ref="K9:P9"/>
    <mergeCell ref="A6:B6"/>
    <mergeCell ref="H9:J9"/>
    <mergeCell ref="A58:G58"/>
    <mergeCell ref="A64:G64"/>
    <mergeCell ref="A71:G71"/>
    <mergeCell ref="A41:V41"/>
    <mergeCell ref="A38:V38"/>
    <mergeCell ref="A39:V39"/>
    <mergeCell ref="A40:V40"/>
    <mergeCell ref="A31:G31"/>
    <mergeCell ref="A26:G26"/>
    <mergeCell ref="A18:G18"/>
    <mergeCell ref="A51:G51"/>
    <mergeCell ref="A45:G45"/>
    <mergeCell ref="A36:G36"/>
    <mergeCell ref="A37:G37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60" orientation="landscape" r:id="rId1"/>
  <headerFooter>
    <oddFooter>&amp;C&amp;10&amp;P</oddFooter>
  </headerFooter>
  <ignoredErrors>
    <ignoredError sqref="K26:L26" formula="1"/>
    <ignoredError sqref="I64:J64 M64:P6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X78"/>
  <sheetViews>
    <sheetView view="pageBreakPreview" zoomScale="90" zoomScaleNormal="100" zoomScaleSheetLayoutView="90" workbookViewId="0">
      <pane ySplit="10" topLeftCell="A11" activePane="bottomLeft" state="frozen"/>
      <selection pane="bottomLeft" activeCell="G1" sqref="G1:G1048576"/>
    </sheetView>
  </sheetViews>
  <sheetFormatPr defaultColWidth="9.140625" defaultRowHeight="12" x14ac:dyDescent="0.2"/>
  <cols>
    <col min="1" max="1" width="19.5703125" style="64" customWidth="1"/>
    <col min="2" max="2" width="10" style="48" customWidth="1"/>
    <col min="3" max="3" width="13.5703125" style="48" customWidth="1"/>
    <col min="4" max="4" width="26.42578125" style="49" customWidth="1"/>
    <col min="5" max="5" width="22.85546875" style="49" customWidth="1"/>
    <col min="6" max="6" width="16.85546875" style="50" customWidth="1"/>
    <col min="7" max="7" width="8.7109375" style="50" hidden="1" customWidth="1"/>
    <col min="8" max="10" width="6.28515625" style="51" customWidth="1"/>
    <col min="11" max="11" width="6.5703125" style="51" customWidth="1"/>
    <col min="12" max="12" width="7.140625" style="51" customWidth="1"/>
    <col min="13" max="13" width="5.7109375" style="51" customWidth="1"/>
    <col min="14" max="14" width="6.5703125" style="52" customWidth="1"/>
    <col min="15" max="15" width="5" style="53" customWidth="1"/>
    <col min="16" max="16" width="5.5703125" style="53" customWidth="1"/>
    <col min="17" max="17" width="8.28515625" style="53" customWidth="1"/>
    <col min="18" max="18" width="14.85546875" style="50" customWidth="1"/>
    <col min="19" max="19" width="14.7109375" style="54" customWidth="1"/>
    <col min="20" max="128" width="9.140625" style="70"/>
    <col min="129" max="16384" width="9.140625" style="10"/>
  </cols>
  <sheetData>
    <row r="1" spans="1:128" x14ac:dyDescent="0.2">
      <c r="A1" s="1" t="s">
        <v>55</v>
      </c>
      <c r="B1" s="2"/>
      <c r="C1" s="3"/>
    </row>
    <row r="2" spans="1:128" x14ac:dyDescent="0.2">
      <c r="A2" s="1" t="s">
        <v>155</v>
      </c>
      <c r="B2" s="2"/>
      <c r="C2" s="3"/>
      <c r="D2" s="56"/>
      <c r="E2" s="56"/>
      <c r="G2" s="57"/>
      <c r="H2" s="57"/>
      <c r="I2" s="57"/>
      <c r="J2" s="57"/>
      <c r="K2" s="57"/>
      <c r="L2" s="108"/>
      <c r="M2" s="108"/>
      <c r="N2" s="58"/>
      <c r="O2" s="58"/>
      <c r="P2" s="50"/>
      <c r="Q2" s="50"/>
      <c r="R2" s="54"/>
      <c r="S2" s="10"/>
    </row>
    <row r="3" spans="1:128" x14ac:dyDescent="0.2">
      <c r="A3" s="11" t="s">
        <v>4</v>
      </c>
      <c r="B3" s="11"/>
      <c r="C3" s="12" t="s">
        <v>157</v>
      </c>
      <c r="D3" s="56"/>
      <c r="E3" s="56"/>
      <c r="G3" s="57"/>
      <c r="H3" s="57"/>
      <c r="I3" s="57"/>
      <c r="J3" s="57"/>
      <c r="K3" s="57"/>
      <c r="L3" s="108"/>
      <c r="M3" s="108"/>
      <c r="N3" s="58"/>
      <c r="O3" s="58"/>
      <c r="P3" s="50"/>
      <c r="Q3" s="50"/>
      <c r="R3" s="54"/>
      <c r="S3" s="10"/>
    </row>
    <row r="4" spans="1:128" x14ac:dyDescent="0.2">
      <c r="A4" s="18" t="s">
        <v>5</v>
      </c>
      <c r="B4" s="18"/>
      <c r="C4" s="19" t="s">
        <v>125</v>
      </c>
      <c r="D4" s="10"/>
      <c r="E4" s="10"/>
      <c r="F4" s="19"/>
      <c r="G4" s="57"/>
      <c r="H4" s="57"/>
      <c r="I4" s="57"/>
      <c r="J4" s="57"/>
      <c r="K4" s="57"/>
      <c r="L4" s="108"/>
      <c r="M4" s="108"/>
      <c r="N4" s="58"/>
      <c r="O4" s="58"/>
      <c r="P4" s="50"/>
      <c r="Q4" s="50"/>
      <c r="R4" s="54"/>
      <c r="S4" s="10"/>
    </row>
    <row r="5" spans="1:128" x14ac:dyDescent="0.2">
      <c r="A5" s="18" t="s">
        <v>56</v>
      </c>
      <c r="B5" s="18"/>
      <c r="C5" s="19" t="s">
        <v>126</v>
      </c>
      <c r="D5" s="10"/>
      <c r="E5" s="10"/>
      <c r="F5" s="19"/>
      <c r="G5" s="57"/>
      <c r="H5" s="57"/>
      <c r="I5" s="57"/>
      <c r="J5" s="57"/>
      <c r="K5" s="57"/>
      <c r="L5" s="108"/>
      <c r="M5" s="108"/>
      <c r="N5" s="58"/>
      <c r="O5" s="58"/>
      <c r="P5" s="50"/>
      <c r="Q5" s="50"/>
      <c r="R5" s="54"/>
      <c r="S5" s="10"/>
    </row>
    <row r="6" spans="1:128" x14ac:dyDescent="0.2">
      <c r="A6" s="188" t="s">
        <v>92</v>
      </c>
      <c r="B6" s="188"/>
      <c r="C6" s="224" t="s">
        <v>127</v>
      </c>
      <c r="D6" s="224"/>
      <c r="E6" s="224"/>
      <c r="F6" s="224"/>
      <c r="G6" s="22"/>
      <c r="H6" s="101"/>
      <c r="I6" s="22"/>
      <c r="J6" s="22"/>
      <c r="K6" s="22"/>
      <c r="L6" s="22"/>
      <c r="M6" s="22"/>
      <c r="N6" s="101"/>
      <c r="O6" s="22"/>
      <c r="P6" s="22"/>
      <c r="Q6" s="22"/>
      <c r="R6" s="22"/>
      <c r="S6" s="77"/>
    </row>
    <row r="7" spans="1:128" x14ac:dyDescent="0.2">
      <c r="A7" s="20" t="s">
        <v>52</v>
      </c>
      <c r="B7" s="21"/>
      <c r="C7" s="14" t="s">
        <v>90</v>
      </c>
      <c r="D7" s="71"/>
      <c r="E7" s="71"/>
      <c r="F7" s="140"/>
      <c r="G7" s="60"/>
      <c r="H7" s="57"/>
      <c r="I7" s="57"/>
      <c r="J7" s="57"/>
      <c r="K7" s="57"/>
      <c r="L7" s="57"/>
      <c r="M7" s="57"/>
      <c r="N7" s="108"/>
      <c r="O7" s="58"/>
      <c r="P7" s="58"/>
      <c r="Q7" s="58"/>
    </row>
    <row r="8" spans="1:128" x14ac:dyDescent="0.2">
      <c r="A8" s="61"/>
      <c r="B8" s="108"/>
      <c r="C8" s="108"/>
      <c r="D8" s="61"/>
      <c r="E8" s="61"/>
      <c r="F8" s="61"/>
      <c r="G8" s="62"/>
      <c r="H8" s="199" t="s">
        <v>46</v>
      </c>
      <c r="I8" s="199"/>
      <c r="J8" s="199"/>
      <c r="K8" s="199"/>
      <c r="L8" s="199"/>
      <c r="M8" s="199"/>
      <c r="N8" s="108"/>
      <c r="O8" s="63"/>
      <c r="P8" s="63"/>
      <c r="Q8" s="63"/>
      <c r="S8" s="63"/>
    </row>
    <row r="9" spans="1:128" x14ac:dyDescent="0.2">
      <c r="B9" s="57"/>
      <c r="C9" s="57"/>
      <c r="D9" s="56"/>
      <c r="E9" s="56"/>
      <c r="F9" s="56"/>
      <c r="H9" s="202" t="s">
        <v>6</v>
      </c>
      <c r="I9" s="202"/>
      <c r="J9" s="202"/>
      <c r="K9" s="202"/>
      <c r="L9" s="202"/>
      <c r="M9" s="202"/>
      <c r="N9" s="108"/>
      <c r="O9" s="58"/>
      <c r="P9" s="58"/>
      <c r="Q9" s="58"/>
    </row>
    <row r="10" spans="1:128" s="33" customFormat="1" ht="36" x14ac:dyDescent="0.25">
      <c r="A10" s="72" t="s">
        <v>7</v>
      </c>
      <c r="B10" s="73" t="s">
        <v>53</v>
      </c>
      <c r="C10" s="73" t="s">
        <v>2</v>
      </c>
      <c r="D10" s="32" t="s">
        <v>8</v>
      </c>
      <c r="E10" s="29" t="s">
        <v>63</v>
      </c>
      <c r="F10" s="32" t="s">
        <v>3</v>
      </c>
      <c r="G10" s="30" t="s">
        <v>9</v>
      </c>
      <c r="H10" s="73" t="s">
        <v>10</v>
      </c>
      <c r="I10" s="73" t="s">
        <v>0</v>
      </c>
      <c r="J10" s="73" t="s">
        <v>1</v>
      </c>
      <c r="K10" s="28" t="s">
        <v>81</v>
      </c>
      <c r="L10" s="28" t="s">
        <v>25</v>
      </c>
      <c r="M10" s="28" t="s">
        <v>82</v>
      </c>
      <c r="N10" s="73" t="s">
        <v>11</v>
      </c>
      <c r="O10" s="30" t="s">
        <v>12</v>
      </c>
      <c r="P10" s="30" t="s">
        <v>13</v>
      </c>
      <c r="Q10" s="30" t="s">
        <v>62</v>
      </c>
      <c r="R10" s="32" t="s">
        <v>14</v>
      </c>
      <c r="S10" s="30" t="s">
        <v>15</v>
      </c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</row>
    <row r="11" spans="1:128" s="14" customFormat="1" ht="24" x14ac:dyDescent="0.25">
      <c r="A11" s="45" t="s">
        <v>341</v>
      </c>
      <c r="B11" s="38">
        <v>1</v>
      </c>
      <c r="C11" s="79" t="s">
        <v>302</v>
      </c>
      <c r="D11" s="79" t="s">
        <v>188</v>
      </c>
      <c r="E11" s="79" t="s">
        <v>249</v>
      </c>
      <c r="F11" s="79" t="s">
        <v>213</v>
      </c>
      <c r="G11" s="39" t="s">
        <v>158</v>
      </c>
      <c r="H11" s="36">
        <v>0</v>
      </c>
      <c r="I11" s="38">
        <v>8</v>
      </c>
      <c r="J11" s="38">
        <v>0</v>
      </c>
      <c r="K11" s="36">
        <v>0</v>
      </c>
      <c r="L11" s="38">
        <v>0</v>
      </c>
      <c r="M11" s="38">
        <v>0</v>
      </c>
      <c r="N11" s="36">
        <v>3</v>
      </c>
      <c r="O11" s="36" t="s">
        <v>354</v>
      </c>
      <c r="P11" s="150" t="s">
        <v>19</v>
      </c>
      <c r="Q11" s="150" t="s">
        <v>195</v>
      </c>
      <c r="R11" s="39"/>
      <c r="S11" s="150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</row>
    <row r="12" spans="1:128" s="14" customFormat="1" x14ac:dyDescent="0.25">
      <c r="A12" s="45" t="s">
        <v>341</v>
      </c>
      <c r="B12" s="38">
        <v>1</v>
      </c>
      <c r="C12" s="79" t="s">
        <v>303</v>
      </c>
      <c r="D12" s="79" t="s">
        <v>241</v>
      </c>
      <c r="E12" s="79" t="s">
        <v>128</v>
      </c>
      <c r="F12" s="79" t="s">
        <v>210</v>
      </c>
      <c r="G12" s="39" t="s">
        <v>112</v>
      </c>
      <c r="H12" s="36">
        <v>12</v>
      </c>
      <c r="I12" s="38">
        <v>0</v>
      </c>
      <c r="J12" s="38">
        <v>0</v>
      </c>
      <c r="K12" s="36">
        <v>0</v>
      </c>
      <c r="L12" s="38">
        <v>0</v>
      </c>
      <c r="M12" s="38">
        <v>0</v>
      </c>
      <c r="N12" s="36">
        <v>4</v>
      </c>
      <c r="O12" s="36" t="s">
        <v>18</v>
      </c>
      <c r="P12" s="150" t="s">
        <v>19</v>
      </c>
      <c r="Q12" s="150" t="s">
        <v>195</v>
      </c>
      <c r="R12" s="39"/>
      <c r="S12" s="150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</row>
    <row r="13" spans="1:128" s="14" customFormat="1" x14ac:dyDescent="0.25">
      <c r="A13" s="45" t="s">
        <v>341</v>
      </c>
      <c r="B13" s="38">
        <v>1</v>
      </c>
      <c r="C13" s="79" t="s">
        <v>304</v>
      </c>
      <c r="D13" s="79" t="s">
        <v>137</v>
      </c>
      <c r="E13" s="79" t="s">
        <v>167</v>
      </c>
      <c r="F13" s="79" t="s">
        <v>214</v>
      </c>
      <c r="G13" s="39" t="s">
        <v>159</v>
      </c>
      <c r="H13" s="36">
        <v>12</v>
      </c>
      <c r="I13" s="38">
        <v>0</v>
      </c>
      <c r="J13" s="38">
        <v>0</v>
      </c>
      <c r="K13" s="36">
        <v>0</v>
      </c>
      <c r="L13" s="38">
        <v>0</v>
      </c>
      <c r="M13" s="38">
        <v>0</v>
      </c>
      <c r="N13" s="36">
        <v>4</v>
      </c>
      <c r="O13" s="36" t="s">
        <v>18</v>
      </c>
      <c r="P13" s="150" t="s">
        <v>19</v>
      </c>
      <c r="Q13" s="150" t="s">
        <v>195</v>
      </c>
      <c r="R13" s="39"/>
      <c r="S13" s="150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</row>
    <row r="14" spans="1:128" s="14" customFormat="1" x14ac:dyDescent="0.25">
      <c r="A14" s="45" t="s">
        <v>341</v>
      </c>
      <c r="B14" s="38">
        <v>1</v>
      </c>
      <c r="C14" s="79" t="s">
        <v>305</v>
      </c>
      <c r="D14" s="79" t="s">
        <v>129</v>
      </c>
      <c r="E14" s="79" t="s">
        <v>244</v>
      </c>
      <c r="F14" s="79" t="s">
        <v>212</v>
      </c>
      <c r="G14" s="39" t="s">
        <v>99</v>
      </c>
      <c r="H14" s="36">
        <v>8</v>
      </c>
      <c r="I14" s="38">
        <v>4</v>
      </c>
      <c r="J14" s="38">
        <v>0</v>
      </c>
      <c r="K14" s="36">
        <v>0</v>
      </c>
      <c r="L14" s="38">
        <v>0</v>
      </c>
      <c r="M14" s="38">
        <v>0</v>
      </c>
      <c r="N14" s="36">
        <v>4</v>
      </c>
      <c r="O14" s="36" t="s">
        <v>18</v>
      </c>
      <c r="P14" s="150" t="s">
        <v>19</v>
      </c>
      <c r="Q14" s="150" t="s">
        <v>195</v>
      </c>
      <c r="R14" s="39"/>
      <c r="S14" s="150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</row>
    <row r="15" spans="1:128" s="14" customFormat="1" ht="36" x14ac:dyDescent="0.25">
      <c r="A15" s="45" t="s">
        <v>341</v>
      </c>
      <c r="B15" s="38">
        <v>1</v>
      </c>
      <c r="C15" s="79" t="s">
        <v>306</v>
      </c>
      <c r="D15" s="79" t="s">
        <v>131</v>
      </c>
      <c r="E15" s="79" t="s">
        <v>246</v>
      </c>
      <c r="F15" s="79" t="s">
        <v>215</v>
      </c>
      <c r="G15" s="39" t="s">
        <v>133</v>
      </c>
      <c r="H15" s="36">
        <v>14</v>
      </c>
      <c r="I15" s="38">
        <v>0</v>
      </c>
      <c r="J15" s="38">
        <v>0</v>
      </c>
      <c r="K15" s="36">
        <v>0</v>
      </c>
      <c r="L15" s="38">
        <v>0</v>
      </c>
      <c r="M15" s="38">
        <v>0</v>
      </c>
      <c r="N15" s="36">
        <v>4</v>
      </c>
      <c r="O15" s="36" t="s">
        <v>18</v>
      </c>
      <c r="P15" s="150" t="s">
        <v>19</v>
      </c>
      <c r="Q15" s="150" t="s">
        <v>195</v>
      </c>
      <c r="R15" s="39"/>
      <c r="S15" s="150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</row>
    <row r="16" spans="1:128" s="14" customFormat="1" ht="24" x14ac:dyDescent="0.25">
      <c r="A16" s="45" t="s">
        <v>341</v>
      </c>
      <c r="B16" s="38">
        <v>1</v>
      </c>
      <c r="C16" s="79" t="s">
        <v>307</v>
      </c>
      <c r="D16" s="79" t="s">
        <v>130</v>
      </c>
      <c r="E16" s="79" t="s">
        <v>132</v>
      </c>
      <c r="F16" s="79" t="s">
        <v>211</v>
      </c>
      <c r="G16" s="39" t="s">
        <v>134</v>
      </c>
      <c r="H16" s="36">
        <v>14</v>
      </c>
      <c r="I16" s="38">
        <v>0</v>
      </c>
      <c r="J16" s="38">
        <v>0</v>
      </c>
      <c r="K16" s="36">
        <v>0</v>
      </c>
      <c r="L16" s="38">
        <v>0</v>
      </c>
      <c r="M16" s="38">
        <v>0</v>
      </c>
      <c r="N16" s="36">
        <v>4</v>
      </c>
      <c r="O16" s="36" t="s">
        <v>18</v>
      </c>
      <c r="P16" s="150" t="s">
        <v>19</v>
      </c>
      <c r="Q16" s="150" t="s">
        <v>195</v>
      </c>
      <c r="R16" s="39"/>
      <c r="S16" s="150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</row>
    <row r="17" spans="1:128" s="14" customFormat="1" ht="24" x14ac:dyDescent="0.25">
      <c r="A17" s="45" t="s">
        <v>341</v>
      </c>
      <c r="B17" s="38">
        <v>1</v>
      </c>
      <c r="C17" s="83"/>
      <c r="D17" s="79" t="s">
        <v>208</v>
      </c>
      <c r="E17" s="79" t="s">
        <v>233</v>
      </c>
      <c r="F17" s="79"/>
      <c r="G17" s="39"/>
      <c r="H17" s="36">
        <v>0</v>
      </c>
      <c r="I17" s="38">
        <v>24</v>
      </c>
      <c r="J17" s="38">
        <v>0</v>
      </c>
      <c r="K17" s="36">
        <v>0</v>
      </c>
      <c r="L17" s="38">
        <v>0</v>
      </c>
      <c r="M17" s="38">
        <v>0</v>
      </c>
      <c r="N17" s="36">
        <v>7</v>
      </c>
      <c r="O17" s="36" t="s">
        <v>18</v>
      </c>
      <c r="P17" s="150" t="s">
        <v>21</v>
      </c>
      <c r="Q17" s="150" t="s">
        <v>195</v>
      </c>
      <c r="R17" s="39"/>
      <c r="S17" s="150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</row>
    <row r="18" spans="1:128" s="14" customFormat="1" x14ac:dyDescent="0.25">
      <c r="A18" s="192" t="s">
        <v>20</v>
      </c>
      <c r="B18" s="192"/>
      <c r="C18" s="192"/>
      <c r="D18" s="192"/>
      <c r="E18" s="192"/>
      <c r="F18" s="192"/>
      <c r="G18" s="192"/>
      <c r="H18" s="42">
        <f>SUM(H11:H17)</f>
        <v>60</v>
      </c>
      <c r="I18" s="42">
        <f>SUM(I11:I17)</f>
        <v>36</v>
      </c>
      <c r="J18" s="42">
        <f t="shared" ref="J18:N18" si="0">SUM(J11:J17)</f>
        <v>0</v>
      </c>
      <c r="K18" s="42">
        <f t="shared" si="0"/>
        <v>0</v>
      </c>
      <c r="L18" s="42">
        <f t="shared" si="0"/>
        <v>0</v>
      </c>
      <c r="M18" s="42">
        <f t="shared" si="0"/>
        <v>0</v>
      </c>
      <c r="N18" s="42">
        <f t="shared" si="0"/>
        <v>30</v>
      </c>
      <c r="O18" s="42"/>
      <c r="P18" s="46"/>
      <c r="Q18" s="46"/>
      <c r="R18" s="68"/>
      <c r="S18" s="4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</row>
    <row r="19" spans="1:128" s="14" customFormat="1" ht="24" x14ac:dyDescent="0.25">
      <c r="A19" s="45" t="s">
        <v>341</v>
      </c>
      <c r="B19" s="38">
        <v>2</v>
      </c>
      <c r="C19" s="34" t="s">
        <v>308</v>
      </c>
      <c r="D19" s="34" t="s">
        <v>142</v>
      </c>
      <c r="E19" s="34" t="s">
        <v>251</v>
      </c>
      <c r="F19" s="34" t="s">
        <v>219</v>
      </c>
      <c r="G19" s="39" t="s">
        <v>172</v>
      </c>
      <c r="H19" s="36">
        <v>12</v>
      </c>
      <c r="I19" s="65">
        <v>0</v>
      </c>
      <c r="J19" s="65">
        <v>0</v>
      </c>
      <c r="K19" s="35">
        <v>0</v>
      </c>
      <c r="L19" s="65">
        <v>0</v>
      </c>
      <c r="M19" s="65">
        <v>0</v>
      </c>
      <c r="N19" s="36">
        <v>4</v>
      </c>
      <c r="O19" s="144" t="s">
        <v>18</v>
      </c>
      <c r="P19" s="144" t="s">
        <v>19</v>
      </c>
      <c r="Q19" s="75" t="s">
        <v>195</v>
      </c>
      <c r="R19" s="39"/>
      <c r="S19" s="144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</row>
    <row r="20" spans="1:128" s="14" customFormat="1" x14ac:dyDescent="0.25">
      <c r="A20" s="45" t="s">
        <v>341</v>
      </c>
      <c r="B20" s="38">
        <v>2</v>
      </c>
      <c r="C20" s="34" t="s">
        <v>309</v>
      </c>
      <c r="D20" s="34" t="s">
        <v>253</v>
      </c>
      <c r="E20" s="34" t="s">
        <v>254</v>
      </c>
      <c r="F20" s="34" t="s">
        <v>212</v>
      </c>
      <c r="G20" s="39" t="s">
        <v>99</v>
      </c>
      <c r="H20" s="36">
        <v>0</v>
      </c>
      <c r="I20" s="65">
        <v>0</v>
      </c>
      <c r="J20" s="65">
        <v>0</v>
      </c>
      <c r="K20" s="35">
        <v>0</v>
      </c>
      <c r="L20" s="65">
        <v>0</v>
      </c>
      <c r="M20" s="65">
        <v>0</v>
      </c>
      <c r="N20" s="36">
        <v>5</v>
      </c>
      <c r="O20" s="35" t="s">
        <v>354</v>
      </c>
      <c r="P20" s="144" t="s">
        <v>19</v>
      </c>
      <c r="Q20" s="75" t="s">
        <v>196</v>
      </c>
      <c r="R20" s="39"/>
      <c r="S20" s="144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</row>
    <row r="21" spans="1:128" s="14" customFormat="1" ht="24" x14ac:dyDescent="0.25">
      <c r="A21" s="45" t="s">
        <v>341</v>
      </c>
      <c r="B21" s="38">
        <v>2</v>
      </c>
      <c r="C21" s="79" t="s">
        <v>310</v>
      </c>
      <c r="D21" s="79" t="s">
        <v>183</v>
      </c>
      <c r="E21" s="79" t="s">
        <v>164</v>
      </c>
      <c r="F21" s="79" t="s">
        <v>216</v>
      </c>
      <c r="G21" s="39" t="s">
        <v>117</v>
      </c>
      <c r="H21" s="36">
        <v>8</v>
      </c>
      <c r="I21" s="38">
        <v>0</v>
      </c>
      <c r="J21" s="38">
        <v>0</v>
      </c>
      <c r="K21" s="36">
        <v>0</v>
      </c>
      <c r="L21" s="38">
        <v>0</v>
      </c>
      <c r="M21" s="38">
        <v>0</v>
      </c>
      <c r="N21" s="36">
        <v>3</v>
      </c>
      <c r="O21" s="150" t="s">
        <v>18</v>
      </c>
      <c r="P21" s="150" t="s">
        <v>19</v>
      </c>
      <c r="Q21" s="150" t="s">
        <v>195</v>
      </c>
      <c r="R21" s="39"/>
      <c r="S21" s="150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</row>
    <row r="22" spans="1:128" s="14" customFormat="1" x14ac:dyDescent="0.25">
      <c r="A22" s="45" t="s">
        <v>341</v>
      </c>
      <c r="B22" s="38">
        <v>2</v>
      </c>
      <c r="C22" s="34" t="s">
        <v>311</v>
      </c>
      <c r="D22" s="34" t="s">
        <v>136</v>
      </c>
      <c r="E22" s="34" t="s">
        <v>161</v>
      </c>
      <c r="F22" s="34" t="s">
        <v>217</v>
      </c>
      <c r="G22" s="39" t="s">
        <v>170</v>
      </c>
      <c r="H22" s="149">
        <v>14</v>
      </c>
      <c r="I22" s="65">
        <v>0</v>
      </c>
      <c r="J22" s="65">
        <v>0</v>
      </c>
      <c r="K22" s="35">
        <v>0</v>
      </c>
      <c r="L22" s="65">
        <v>0</v>
      </c>
      <c r="M22" s="65">
        <v>0</v>
      </c>
      <c r="N22" s="36">
        <v>4</v>
      </c>
      <c r="O22" s="35" t="s">
        <v>354</v>
      </c>
      <c r="P22" s="144" t="s">
        <v>19</v>
      </c>
      <c r="Q22" s="75" t="s">
        <v>195</v>
      </c>
      <c r="R22" s="39"/>
      <c r="S22" s="144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</row>
    <row r="23" spans="1:128" s="14" customFormat="1" ht="24" x14ac:dyDescent="0.25">
      <c r="A23" s="45" t="s">
        <v>341</v>
      </c>
      <c r="B23" s="38">
        <v>2</v>
      </c>
      <c r="C23" s="34" t="s">
        <v>312</v>
      </c>
      <c r="D23" s="34" t="s">
        <v>258</v>
      </c>
      <c r="E23" s="34" t="s">
        <v>259</v>
      </c>
      <c r="F23" s="34" t="s">
        <v>220</v>
      </c>
      <c r="G23" s="39" t="s">
        <v>173</v>
      </c>
      <c r="H23" s="36">
        <v>12</v>
      </c>
      <c r="I23" s="65">
        <v>0</v>
      </c>
      <c r="J23" s="65">
        <v>0</v>
      </c>
      <c r="K23" s="35">
        <v>0</v>
      </c>
      <c r="L23" s="65">
        <v>0</v>
      </c>
      <c r="M23" s="65">
        <v>0</v>
      </c>
      <c r="N23" s="36">
        <v>4</v>
      </c>
      <c r="O23" s="144" t="s">
        <v>18</v>
      </c>
      <c r="P23" s="144" t="s">
        <v>19</v>
      </c>
      <c r="Q23" s="75" t="s">
        <v>195</v>
      </c>
      <c r="R23" s="39"/>
      <c r="S23" s="144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</row>
    <row r="24" spans="1:128" s="14" customFormat="1" ht="24" x14ac:dyDescent="0.25">
      <c r="A24" s="45" t="s">
        <v>341</v>
      </c>
      <c r="B24" s="38">
        <v>2</v>
      </c>
      <c r="C24" s="34" t="s">
        <v>313</v>
      </c>
      <c r="D24" s="34" t="s">
        <v>138</v>
      </c>
      <c r="E24" s="34" t="s">
        <v>166</v>
      </c>
      <c r="F24" s="34" t="s">
        <v>218</v>
      </c>
      <c r="G24" s="39" t="s">
        <v>171</v>
      </c>
      <c r="H24" s="36">
        <v>0</v>
      </c>
      <c r="I24" s="149">
        <v>14</v>
      </c>
      <c r="J24" s="65">
        <v>0</v>
      </c>
      <c r="K24" s="35">
        <v>0</v>
      </c>
      <c r="L24" s="65">
        <v>0</v>
      </c>
      <c r="M24" s="65">
        <v>0</v>
      </c>
      <c r="N24" s="36">
        <v>4</v>
      </c>
      <c r="O24" s="35" t="s">
        <v>354</v>
      </c>
      <c r="P24" s="144" t="s">
        <v>19</v>
      </c>
      <c r="Q24" s="75" t="s">
        <v>195</v>
      </c>
      <c r="R24" s="39"/>
      <c r="S24" s="144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</row>
    <row r="25" spans="1:128" s="14" customFormat="1" ht="24" x14ac:dyDescent="0.25">
      <c r="A25" s="45" t="s">
        <v>341</v>
      </c>
      <c r="B25" s="38">
        <v>2</v>
      </c>
      <c r="C25" s="34" t="s">
        <v>314</v>
      </c>
      <c r="D25" s="34" t="s">
        <v>139</v>
      </c>
      <c r="E25" s="34" t="s">
        <v>165</v>
      </c>
      <c r="F25" s="34" t="s">
        <v>212</v>
      </c>
      <c r="G25" s="39" t="s">
        <v>99</v>
      </c>
      <c r="H25" s="36">
        <v>0</v>
      </c>
      <c r="I25" s="65">
        <v>12</v>
      </c>
      <c r="J25" s="65">
        <v>0</v>
      </c>
      <c r="K25" s="35">
        <v>0</v>
      </c>
      <c r="L25" s="65">
        <v>0</v>
      </c>
      <c r="M25" s="65">
        <v>0</v>
      </c>
      <c r="N25" s="36">
        <v>4</v>
      </c>
      <c r="O25" s="35" t="s">
        <v>354</v>
      </c>
      <c r="P25" s="144" t="s">
        <v>19</v>
      </c>
      <c r="Q25" s="75" t="s">
        <v>195</v>
      </c>
      <c r="R25" s="39"/>
      <c r="S25" s="144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</row>
    <row r="26" spans="1:128" s="14" customFormat="1" x14ac:dyDescent="0.25">
      <c r="A26" s="192" t="s">
        <v>20</v>
      </c>
      <c r="B26" s="192"/>
      <c r="C26" s="192"/>
      <c r="D26" s="192"/>
      <c r="E26" s="192"/>
      <c r="F26" s="192"/>
      <c r="G26" s="192"/>
      <c r="H26" s="42">
        <f>SUM(H19:H25)</f>
        <v>46</v>
      </c>
      <c r="I26" s="42">
        <f t="shared" ref="I26:N26" si="1">SUM(I19:I25)</f>
        <v>26</v>
      </c>
      <c r="J26" s="42">
        <f t="shared" si="1"/>
        <v>0</v>
      </c>
      <c r="K26" s="42">
        <f t="shared" si="1"/>
        <v>0</v>
      </c>
      <c r="L26" s="42">
        <f t="shared" si="1"/>
        <v>0</v>
      </c>
      <c r="M26" s="42">
        <f t="shared" si="1"/>
        <v>0</v>
      </c>
      <c r="N26" s="42">
        <f t="shared" si="1"/>
        <v>28</v>
      </c>
      <c r="O26" s="42"/>
      <c r="P26" s="46"/>
      <c r="Q26" s="46"/>
      <c r="R26" s="68"/>
      <c r="S26" s="4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</row>
    <row r="27" spans="1:128" s="14" customFormat="1" ht="36" x14ac:dyDescent="0.25">
      <c r="A27" s="45" t="s">
        <v>341</v>
      </c>
      <c r="B27" s="38">
        <v>3</v>
      </c>
      <c r="C27" s="79" t="s">
        <v>315</v>
      </c>
      <c r="D27" s="34" t="s">
        <v>263</v>
      </c>
      <c r="E27" s="79" t="s">
        <v>264</v>
      </c>
      <c r="F27" s="85" t="s">
        <v>212</v>
      </c>
      <c r="G27" s="85" t="s">
        <v>99</v>
      </c>
      <c r="H27" s="36">
        <v>0</v>
      </c>
      <c r="I27" s="65">
        <v>0</v>
      </c>
      <c r="J27" s="65">
        <v>0</v>
      </c>
      <c r="K27" s="35">
        <v>0</v>
      </c>
      <c r="L27" s="65">
        <v>0</v>
      </c>
      <c r="M27" s="65">
        <v>0</v>
      </c>
      <c r="N27" s="36">
        <v>5</v>
      </c>
      <c r="O27" s="35" t="s">
        <v>354</v>
      </c>
      <c r="P27" s="144" t="s">
        <v>19</v>
      </c>
      <c r="Q27" s="75" t="s">
        <v>196</v>
      </c>
      <c r="R27" s="79" t="s">
        <v>234</v>
      </c>
      <c r="S27" s="144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</row>
    <row r="28" spans="1:128" s="14" customFormat="1" ht="24" x14ac:dyDescent="0.25">
      <c r="A28" s="45" t="s">
        <v>341</v>
      </c>
      <c r="B28" s="38">
        <v>3</v>
      </c>
      <c r="C28" s="79" t="s">
        <v>316</v>
      </c>
      <c r="D28" s="34" t="s">
        <v>141</v>
      </c>
      <c r="E28" s="79" t="s">
        <v>163</v>
      </c>
      <c r="F28" s="85" t="s">
        <v>221</v>
      </c>
      <c r="G28" s="85" t="s">
        <v>97</v>
      </c>
      <c r="H28" s="147">
        <v>8</v>
      </c>
      <c r="I28" s="65">
        <v>0</v>
      </c>
      <c r="J28" s="65">
        <v>0</v>
      </c>
      <c r="K28" s="35">
        <v>0</v>
      </c>
      <c r="L28" s="65">
        <v>0</v>
      </c>
      <c r="M28" s="65">
        <v>0</v>
      </c>
      <c r="N28" s="36">
        <v>3</v>
      </c>
      <c r="O28" s="36" t="s">
        <v>18</v>
      </c>
      <c r="P28" s="144" t="s">
        <v>19</v>
      </c>
      <c r="Q28" s="75" t="s">
        <v>195</v>
      </c>
      <c r="R28" s="79"/>
      <c r="S28" s="144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</row>
    <row r="29" spans="1:128" s="14" customFormat="1" ht="24" x14ac:dyDescent="0.25">
      <c r="A29" s="45" t="s">
        <v>341</v>
      </c>
      <c r="B29" s="38">
        <v>3</v>
      </c>
      <c r="C29" s="79" t="s">
        <v>317</v>
      </c>
      <c r="D29" s="34" t="s">
        <v>140</v>
      </c>
      <c r="E29" s="79" t="s">
        <v>162</v>
      </c>
      <c r="F29" s="85" t="s">
        <v>219</v>
      </c>
      <c r="G29" s="85" t="s">
        <v>172</v>
      </c>
      <c r="H29" s="36">
        <v>12</v>
      </c>
      <c r="I29" s="65">
        <v>0</v>
      </c>
      <c r="J29" s="65">
        <v>0</v>
      </c>
      <c r="K29" s="35">
        <v>0</v>
      </c>
      <c r="L29" s="65">
        <v>0</v>
      </c>
      <c r="M29" s="65">
        <v>0</v>
      </c>
      <c r="N29" s="36">
        <v>4</v>
      </c>
      <c r="O29" s="67" t="s">
        <v>18</v>
      </c>
      <c r="P29" s="90" t="s">
        <v>19</v>
      </c>
      <c r="Q29" s="75" t="s">
        <v>195</v>
      </c>
      <c r="R29" s="79"/>
      <c r="S29" s="144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</row>
    <row r="30" spans="1:128" s="14" customFormat="1" x14ac:dyDescent="0.25">
      <c r="A30" s="45" t="s">
        <v>341</v>
      </c>
      <c r="B30" s="38">
        <v>3</v>
      </c>
      <c r="C30" s="79"/>
      <c r="D30" s="34" t="s">
        <v>229</v>
      </c>
      <c r="E30" s="79" t="s">
        <v>230</v>
      </c>
      <c r="F30" s="34"/>
      <c r="G30" s="79"/>
      <c r="H30" s="147">
        <v>32</v>
      </c>
      <c r="I30" s="65">
        <v>18</v>
      </c>
      <c r="J30" s="65">
        <v>0</v>
      </c>
      <c r="K30" s="35">
        <v>0</v>
      </c>
      <c r="L30" s="65">
        <v>0</v>
      </c>
      <c r="M30" s="65">
        <v>0</v>
      </c>
      <c r="N30" s="36">
        <v>17</v>
      </c>
      <c r="O30" s="36"/>
      <c r="P30" s="40" t="s">
        <v>22</v>
      </c>
      <c r="Q30" s="75" t="s">
        <v>195</v>
      </c>
      <c r="R30" s="79"/>
      <c r="S30" s="40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</row>
    <row r="31" spans="1:128" s="14" customFormat="1" x14ac:dyDescent="0.25">
      <c r="A31" s="192" t="s">
        <v>20</v>
      </c>
      <c r="B31" s="192"/>
      <c r="C31" s="192"/>
      <c r="D31" s="192"/>
      <c r="E31" s="192"/>
      <c r="F31" s="192"/>
      <c r="G31" s="192"/>
      <c r="H31" s="42">
        <f>SUM(H27:H30)</f>
        <v>52</v>
      </c>
      <c r="I31" s="42">
        <f t="shared" ref="I31:N31" si="2">SUM(I27:I30)</f>
        <v>18</v>
      </c>
      <c r="J31" s="42">
        <f t="shared" si="2"/>
        <v>0</v>
      </c>
      <c r="K31" s="42">
        <f t="shared" si="2"/>
        <v>0</v>
      </c>
      <c r="L31" s="42">
        <f t="shared" si="2"/>
        <v>0</v>
      </c>
      <c r="M31" s="42">
        <f t="shared" si="2"/>
        <v>0</v>
      </c>
      <c r="N31" s="42">
        <f t="shared" si="2"/>
        <v>29</v>
      </c>
      <c r="O31" s="42"/>
      <c r="P31" s="46"/>
      <c r="Q31" s="46"/>
      <c r="R31" s="68"/>
      <c r="S31" s="4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</row>
    <row r="32" spans="1:128" s="14" customFormat="1" ht="36" x14ac:dyDescent="0.25">
      <c r="A32" s="45" t="s">
        <v>341</v>
      </c>
      <c r="B32" s="38">
        <v>4</v>
      </c>
      <c r="C32" s="79" t="s">
        <v>327</v>
      </c>
      <c r="D32" s="85" t="s">
        <v>282</v>
      </c>
      <c r="E32" s="79" t="s">
        <v>283</v>
      </c>
      <c r="F32" s="85" t="s">
        <v>212</v>
      </c>
      <c r="G32" s="85" t="s">
        <v>99</v>
      </c>
      <c r="H32" s="36">
        <v>0</v>
      </c>
      <c r="I32" s="65">
        <v>0</v>
      </c>
      <c r="J32" s="65">
        <v>0</v>
      </c>
      <c r="K32" s="35">
        <v>0</v>
      </c>
      <c r="L32" s="65">
        <v>0</v>
      </c>
      <c r="M32" s="65">
        <v>0</v>
      </c>
      <c r="N32" s="36">
        <v>5</v>
      </c>
      <c r="O32" s="35" t="s">
        <v>354</v>
      </c>
      <c r="P32" s="144" t="s">
        <v>19</v>
      </c>
      <c r="Q32" s="144" t="s">
        <v>196</v>
      </c>
      <c r="R32" s="79" t="s">
        <v>235</v>
      </c>
      <c r="S32" s="144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</row>
    <row r="33" spans="1:128" s="14" customFormat="1" ht="24" x14ac:dyDescent="0.25">
      <c r="A33" s="45" t="s">
        <v>341</v>
      </c>
      <c r="B33" s="38">
        <v>4</v>
      </c>
      <c r="C33" s="79" t="s">
        <v>328</v>
      </c>
      <c r="D33" s="85" t="s">
        <v>135</v>
      </c>
      <c r="E33" s="79" t="s">
        <v>160</v>
      </c>
      <c r="F33" s="85" t="s">
        <v>211</v>
      </c>
      <c r="G33" s="85" t="s">
        <v>134</v>
      </c>
      <c r="H33" s="36">
        <v>12</v>
      </c>
      <c r="I33" s="65">
        <v>0</v>
      </c>
      <c r="J33" s="65">
        <v>0</v>
      </c>
      <c r="K33" s="35">
        <v>0</v>
      </c>
      <c r="L33" s="65">
        <v>0</v>
      </c>
      <c r="M33" s="65">
        <v>0</v>
      </c>
      <c r="N33" s="36">
        <v>4</v>
      </c>
      <c r="O33" s="36" t="s">
        <v>18</v>
      </c>
      <c r="P33" s="144" t="s">
        <v>19</v>
      </c>
      <c r="Q33" s="144" t="s">
        <v>195</v>
      </c>
      <c r="R33" s="79"/>
      <c r="S33" s="144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</row>
    <row r="34" spans="1:128" s="14" customFormat="1" x14ac:dyDescent="0.25">
      <c r="A34" s="45" t="s">
        <v>341</v>
      </c>
      <c r="B34" s="38">
        <v>4</v>
      </c>
      <c r="C34" s="79" t="s">
        <v>329</v>
      </c>
      <c r="D34" s="85" t="s">
        <v>182</v>
      </c>
      <c r="E34" s="79" t="s">
        <v>187</v>
      </c>
      <c r="F34" s="85" t="s">
        <v>222</v>
      </c>
      <c r="G34" s="85" t="s">
        <v>185</v>
      </c>
      <c r="H34" s="151">
        <v>8</v>
      </c>
      <c r="I34" s="65">
        <v>0</v>
      </c>
      <c r="J34" s="65">
        <v>0</v>
      </c>
      <c r="K34" s="35">
        <v>0</v>
      </c>
      <c r="L34" s="65">
        <v>0</v>
      </c>
      <c r="M34" s="65">
        <v>0</v>
      </c>
      <c r="N34" s="36">
        <v>3</v>
      </c>
      <c r="O34" s="36" t="s">
        <v>18</v>
      </c>
      <c r="P34" s="144" t="s">
        <v>19</v>
      </c>
      <c r="Q34" s="144" t="s">
        <v>195</v>
      </c>
      <c r="R34" s="79"/>
      <c r="S34" s="144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</row>
    <row r="35" spans="1:128" s="14" customFormat="1" x14ac:dyDescent="0.25">
      <c r="A35" s="45" t="s">
        <v>341</v>
      </c>
      <c r="B35" s="95">
        <v>4</v>
      </c>
      <c r="C35" s="87"/>
      <c r="D35" s="34" t="s">
        <v>229</v>
      </c>
      <c r="E35" s="79" t="s">
        <v>230</v>
      </c>
      <c r="F35" s="96"/>
      <c r="G35" s="93"/>
      <c r="H35" s="147">
        <v>50</v>
      </c>
      <c r="I35" s="148">
        <v>12</v>
      </c>
      <c r="J35" s="65">
        <v>0</v>
      </c>
      <c r="K35" s="35">
        <v>0</v>
      </c>
      <c r="L35" s="65">
        <v>0</v>
      </c>
      <c r="M35" s="65">
        <v>0</v>
      </c>
      <c r="N35" s="36">
        <v>21</v>
      </c>
      <c r="O35" s="36"/>
      <c r="P35" s="40" t="s">
        <v>22</v>
      </c>
      <c r="Q35" s="75" t="s">
        <v>195</v>
      </c>
      <c r="R35" s="39"/>
      <c r="S35" s="40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</row>
    <row r="36" spans="1:128" s="14" customFormat="1" x14ac:dyDescent="0.25">
      <c r="A36" s="215" t="s">
        <v>20</v>
      </c>
      <c r="B36" s="215"/>
      <c r="C36" s="215"/>
      <c r="D36" s="215"/>
      <c r="E36" s="215"/>
      <c r="F36" s="215"/>
      <c r="G36" s="215"/>
      <c r="H36" s="42">
        <f>SUM(H32:H35)</f>
        <v>70</v>
      </c>
      <c r="I36" s="42">
        <f t="shared" ref="I36:N36" si="3">SUM(I32:I35)</f>
        <v>12</v>
      </c>
      <c r="J36" s="42">
        <f t="shared" si="3"/>
        <v>0</v>
      </c>
      <c r="K36" s="42">
        <f t="shared" si="3"/>
        <v>0</v>
      </c>
      <c r="L36" s="42">
        <f t="shared" si="3"/>
        <v>0</v>
      </c>
      <c r="M36" s="42">
        <f t="shared" si="3"/>
        <v>0</v>
      </c>
      <c r="N36" s="42">
        <f t="shared" si="3"/>
        <v>33</v>
      </c>
      <c r="O36" s="102"/>
      <c r="P36" s="46"/>
      <c r="Q36" s="46"/>
      <c r="R36" s="68"/>
      <c r="S36" s="4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</row>
    <row r="37" spans="1:128" s="14" customFormat="1" x14ac:dyDescent="0.25">
      <c r="A37" s="215" t="s">
        <v>23</v>
      </c>
      <c r="B37" s="215"/>
      <c r="C37" s="215"/>
      <c r="D37" s="215"/>
      <c r="E37" s="215"/>
      <c r="F37" s="215"/>
      <c r="G37" s="215"/>
      <c r="H37" s="42">
        <f>H18+H26+H31+H36</f>
        <v>228</v>
      </c>
      <c r="I37" s="42">
        <f t="shared" ref="I37:N37" si="4">I18+I26+I31+I36</f>
        <v>92</v>
      </c>
      <c r="J37" s="42">
        <f t="shared" si="4"/>
        <v>0</v>
      </c>
      <c r="K37" s="42">
        <f t="shared" si="4"/>
        <v>0</v>
      </c>
      <c r="L37" s="42">
        <f t="shared" si="4"/>
        <v>0</v>
      </c>
      <c r="M37" s="42">
        <f t="shared" si="4"/>
        <v>0</v>
      </c>
      <c r="N37" s="42">
        <f t="shared" si="4"/>
        <v>120</v>
      </c>
      <c r="O37" s="102"/>
      <c r="P37" s="46"/>
      <c r="Q37" s="46"/>
      <c r="R37" s="68"/>
      <c r="S37" s="4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</row>
    <row r="38" spans="1:128" s="14" customFormat="1" x14ac:dyDescent="0.25">
      <c r="A38" s="220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</row>
    <row r="39" spans="1:128" s="14" customFormat="1" x14ac:dyDescent="0.25">
      <c r="A39" s="216" t="s">
        <v>26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8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</row>
    <row r="40" spans="1:128" s="14" customFormat="1" x14ac:dyDescent="0.25">
      <c r="A40" s="208" t="s">
        <v>94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10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</row>
    <row r="41" spans="1:128" s="14" customFormat="1" ht="15" x14ac:dyDescent="0.25">
      <c r="A41" s="221" t="s">
        <v>95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3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</row>
    <row r="42" spans="1:128" s="14" customFormat="1" ht="36" x14ac:dyDescent="0.25">
      <c r="A42" s="83" t="s">
        <v>346</v>
      </c>
      <c r="B42" s="38">
        <v>3</v>
      </c>
      <c r="C42" s="79" t="s">
        <v>319</v>
      </c>
      <c r="D42" s="34" t="s">
        <v>96</v>
      </c>
      <c r="E42" s="79" t="s">
        <v>178</v>
      </c>
      <c r="F42" s="85" t="s">
        <v>221</v>
      </c>
      <c r="G42" s="85" t="s">
        <v>97</v>
      </c>
      <c r="H42" s="36">
        <v>0</v>
      </c>
      <c r="I42" s="65">
        <v>18</v>
      </c>
      <c r="J42" s="65">
        <v>0</v>
      </c>
      <c r="K42" s="35">
        <v>0</v>
      </c>
      <c r="L42" s="65">
        <v>0</v>
      </c>
      <c r="M42" s="65">
        <v>0</v>
      </c>
      <c r="N42" s="36">
        <v>6</v>
      </c>
      <c r="O42" s="75" t="s">
        <v>354</v>
      </c>
      <c r="P42" s="75" t="s">
        <v>22</v>
      </c>
      <c r="Q42" s="75" t="s">
        <v>195</v>
      </c>
      <c r="R42" s="79"/>
      <c r="S42" s="144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</row>
    <row r="43" spans="1:128" s="14" customFormat="1" ht="24" x14ac:dyDescent="0.25">
      <c r="A43" s="83" t="s">
        <v>346</v>
      </c>
      <c r="B43" s="38">
        <v>3</v>
      </c>
      <c r="C43" s="79" t="s">
        <v>320</v>
      </c>
      <c r="D43" s="34" t="s">
        <v>145</v>
      </c>
      <c r="E43" s="79" t="s">
        <v>271</v>
      </c>
      <c r="F43" s="85" t="s">
        <v>272</v>
      </c>
      <c r="G43" s="85" t="s">
        <v>184</v>
      </c>
      <c r="H43" s="147">
        <v>14</v>
      </c>
      <c r="I43" s="65">
        <v>0</v>
      </c>
      <c r="J43" s="65">
        <v>0</v>
      </c>
      <c r="K43" s="35">
        <v>0</v>
      </c>
      <c r="L43" s="65">
        <v>0</v>
      </c>
      <c r="M43" s="65">
        <v>0</v>
      </c>
      <c r="N43" s="36">
        <v>5</v>
      </c>
      <c r="O43" s="75" t="s">
        <v>18</v>
      </c>
      <c r="P43" s="75" t="s">
        <v>22</v>
      </c>
      <c r="Q43" s="75" t="s">
        <v>195</v>
      </c>
      <c r="R43" s="79"/>
      <c r="S43" s="144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</row>
    <row r="44" spans="1:128" s="14" customFormat="1" ht="24" x14ac:dyDescent="0.25">
      <c r="A44" s="83" t="s">
        <v>346</v>
      </c>
      <c r="B44" s="38">
        <v>3</v>
      </c>
      <c r="C44" s="79" t="s">
        <v>321</v>
      </c>
      <c r="D44" s="34" t="s">
        <v>98</v>
      </c>
      <c r="E44" s="79" t="s">
        <v>274</v>
      </c>
      <c r="F44" s="85" t="s">
        <v>212</v>
      </c>
      <c r="G44" s="85" t="s">
        <v>99</v>
      </c>
      <c r="H44" s="36">
        <v>18</v>
      </c>
      <c r="I44" s="65">
        <v>0</v>
      </c>
      <c r="J44" s="65">
        <v>0</v>
      </c>
      <c r="K44" s="35">
        <v>0</v>
      </c>
      <c r="L44" s="65">
        <v>0</v>
      </c>
      <c r="M44" s="65">
        <v>0</v>
      </c>
      <c r="N44" s="36">
        <v>6</v>
      </c>
      <c r="O44" s="75" t="s">
        <v>18</v>
      </c>
      <c r="P44" s="75" t="s">
        <v>22</v>
      </c>
      <c r="Q44" s="75" t="s">
        <v>195</v>
      </c>
      <c r="R44" s="79"/>
      <c r="S44" s="144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</row>
    <row r="45" spans="1:128" s="14" customFormat="1" x14ac:dyDescent="0.25">
      <c r="A45" s="216" t="s">
        <v>20</v>
      </c>
      <c r="B45" s="217"/>
      <c r="C45" s="217"/>
      <c r="D45" s="217"/>
      <c r="E45" s="217"/>
      <c r="F45" s="217"/>
      <c r="G45" s="218"/>
      <c r="H45" s="43">
        <f>SUM(H42:H44)</f>
        <v>32</v>
      </c>
      <c r="I45" s="43">
        <f t="shared" ref="I45:M45" si="5">SUM(I42:I44)</f>
        <v>18</v>
      </c>
      <c r="J45" s="43">
        <f t="shared" si="5"/>
        <v>0</v>
      </c>
      <c r="K45" s="43">
        <f t="shared" si="5"/>
        <v>0</v>
      </c>
      <c r="L45" s="43">
        <f t="shared" si="5"/>
        <v>0</v>
      </c>
      <c r="M45" s="43">
        <f t="shared" si="5"/>
        <v>0</v>
      </c>
      <c r="N45" s="43">
        <f>SUM(N42:N44)</f>
        <v>17</v>
      </c>
      <c r="O45" s="43"/>
      <c r="P45" s="43"/>
      <c r="Q45" s="43"/>
      <c r="R45" s="92"/>
      <c r="S45" s="92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</row>
    <row r="46" spans="1:128" s="14" customFormat="1" ht="24" x14ac:dyDescent="0.25">
      <c r="A46" s="83" t="s">
        <v>346</v>
      </c>
      <c r="B46" s="38">
        <v>4</v>
      </c>
      <c r="C46" s="79" t="s">
        <v>332</v>
      </c>
      <c r="D46" s="85" t="s">
        <v>290</v>
      </c>
      <c r="E46" s="79" t="s">
        <v>291</v>
      </c>
      <c r="F46" s="85" t="s">
        <v>212</v>
      </c>
      <c r="G46" s="85" t="s">
        <v>99</v>
      </c>
      <c r="H46" s="36">
        <v>18</v>
      </c>
      <c r="I46" s="65">
        <v>0</v>
      </c>
      <c r="J46" s="65">
        <v>0</v>
      </c>
      <c r="K46" s="35">
        <v>0</v>
      </c>
      <c r="L46" s="65">
        <v>0</v>
      </c>
      <c r="M46" s="65">
        <v>0</v>
      </c>
      <c r="N46" s="36">
        <v>6</v>
      </c>
      <c r="O46" s="75" t="s">
        <v>18</v>
      </c>
      <c r="P46" s="75" t="s">
        <v>22</v>
      </c>
      <c r="Q46" s="144" t="s">
        <v>195</v>
      </c>
      <c r="R46" s="79"/>
      <c r="S46" s="144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</row>
    <row r="47" spans="1:128" s="14" customFormat="1" ht="36" x14ac:dyDescent="0.25">
      <c r="A47" s="83" t="s">
        <v>346</v>
      </c>
      <c r="B47" s="38">
        <v>4</v>
      </c>
      <c r="C47" s="79" t="s">
        <v>333</v>
      </c>
      <c r="D47" s="85" t="s">
        <v>100</v>
      </c>
      <c r="E47" s="79" t="s">
        <v>293</v>
      </c>
      <c r="F47" s="85" t="s">
        <v>221</v>
      </c>
      <c r="G47" s="85" t="s">
        <v>97</v>
      </c>
      <c r="H47" s="36">
        <v>18</v>
      </c>
      <c r="I47" s="65">
        <v>0</v>
      </c>
      <c r="J47" s="65">
        <v>0</v>
      </c>
      <c r="K47" s="35">
        <v>0</v>
      </c>
      <c r="L47" s="65">
        <v>0</v>
      </c>
      <c r="M47" s="65">
        <v>0</v>
      </c>
      <c r="N47" s="36">
        <v>6</v>
      </c>
      <c r="O47" s="75" t="s">
        <v>18</v>
      </c>
      <c r="P47" s="75" t="s">
        <v>22</v>
      </c>
      <c r="Q47" s="144" t="s">
        <v>195</v>
      </c>
      <c r="R47" s="79"/>
      <c r="S47" s="144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</row>
    <row r="48" spans="1:128" s="14" customFormat="1" ht="24" x14ac:dyDescent="0.25">
      <c r="A48" s="83" t="s">
        <v>346</v>
      </c>
      <c r="B48" s="38">
        <v>4</v>
      </c>
      <c r="C48" s="79" t="s">
        <v>336</v>
      </c>
      <c r="D48" s="85" t="s">
        <v>190</v>
      </c>
      <c r="E48" s="79" t="s">
        <v>189</v>
      </c>
      <c r="F48" s="85" t="s">
        <v>221</v>
      </c>
      <c r="G48" s="85" t="s">
        <v>97</v>
      </c>
      <c r="H48" s="36">
        <v>0</v>
      </c>
      <c r="I48" s="65">
        <v>12</v>
      </c>
      <c r="J48" s="65">
        <v>0</v>
      </c>
      <c r="K48" s="35">
        <v>0</v>
      </c>
      <c r="L48" s="65">
        <v>0</v>
      </c>
      <c r="M48" s="65">
        <v>0</v>
      </c>
      <c r="N48" s="36">
        <v>4</v>
      </c>
      <c r="O48" s="35" t="s">
        <v>354</v>
      </c>
      <c r="P48" s="144" t="s">
        <v>22</v>
      </c>
      <c r="Q48" s="144" t="s">
        <v>195</v>
      </c>
      <c r="R48" s="79"/>
      <c r="S48" s="144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</row>
    <row r="49" spans="1:128" s="14" customFormat="1" ht="36" x14ac:dyDescent="0.25">
      <c r="A49" s="83" t="s">
        <v>346</v>
      </c>
      <c r="B49" s="38">
        <v>4</v>
      </c>
      <c r="C49" s="79" t="s">
        <v>337</v>
      </c>
      <c r="D49" s="85" t="s">
        <v>101</v>
      </c>
      <c r="E49" s="79" t="s">
        <v>179</v>
      </c>
      <c r="F49" s="85" t="s">
        <v>223</v>
      </c>
      <c r="G49" s="85" t="s">
        <v>102</v>
      </c>
      <c r="H49" s="147">
        <v>14</v>
      </c>
      <c r="I49" s="65">
        <v>0</v>
      </c>
      <c r="J49" s="65">
        <v>0</v>
      </c>
      <c r="K49" s="35">
        <v>0</v>
      </c>
      <c r="L49" s="65">
        <v>0</v>
      </c>
      <c r="M49" s="65">
        <v>0</v>
      </c>
      <c r="N49" s="36">
        <v>5</v>
      </c>
      <c r="O49" s="89" t="s">
        <v>18</v>
      </c>
      <c r="P49" s="89" t="s">
        <v>61</v>
      </c>
      <c r="Q49" s="144" t="s">
        <v>195</v>
      </c>
      <c r="R49" s="79"/>
      <c r="S49" s="139" t="s">
        <v>228</v>
      </c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</row>
    <row r="50" spans="1:128" s="14" customFormat="1" ht="36" x14ac:dyDescent="0.25">
      <c r="A50" s="83" t="s">
        <v>346</v>
      </c>
      <c r="B50" s="38">
        <v>4</v>
      </c>
      <c r="C50" s="79" t="s">
        <v>340</v>
      </c>
      <c r="D50" s="85" t="s">
        <v>115</v>
      </c>
      <c r="E50" s="79" t="s">
        <v>301</v>
      </c>
      <c r="F50" s="85" t="s">
        <v>224</v>
      </c>
      <c r="G50" s="85" t="s">
        <v>103</v>
      </c>
      <c r="H50" s="147">
        <v>14</v>
      </c>
      <c r="I50" s="65">
        <v>0</v>
      </c>
      <c r="J50" s="65">
        <v>0</v>
      </c>
      <c r="K50" s="35">
        <v>0</v>
      </c>
      <c r="L50" s="65">
        <v>0</v>
      </c>
      <c r="M50" s="65">
        <v>0</v>
      </c>
      <c r="N50" s="36">
        <v>5</v>
      </c>
      <c r="O50" s="89" t="s">
        <v>18</v>
      </c>
      <c r="P50" s="89" t="s">
        <v>61</v>
      </c>
      <c r="Q50" s="144" t="s">
        <v>195</v>
      </c>
      <c r="R50" s="79"/>
      <c r="S50" s="139" t="s">
        <v>228</v>
      </c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</row>
    <row r="51" spans="1:128" s="14" customFormat="1" x14ac:dyDescent="0.25">
      <c r="A51" s="216" t="s">
        <v>20</v>
      </c>
      <c r="B51" s="217"/>
      <c r="C51" s="217"/>
      <c r="D51" s="217"/>
      <c r="E51" s="217"/>
      <c r="F51" s="217"/>
      <c r="G51" s="218"/>
      <c r="H51" s="43">
        <f>SUM(H46:H50)-H50</f>
        <v>50</v>
      </c>
      <c r="I51" s="43">
        <f t="shared" ref="I51:N51" si="6">SUM(I46:I50)-I50</f>
        <v>12</v>
      </c>
      <c r="J51" s="43">
        <f t="shared" si="6"/>
        <v>0</v>
      </c>
      <c r="K51" s="43">
        <f t="shared" si="6"/>
        <v>0</v>
      </c>
      <c r="L51" s="43">
        <f t="shared" si="6"/>
        <v>0</v>
      </c>
      <c r="M51" s="43">
        <f t="shared" si="6"/>
        <v>0</v>
      </c>
      <c r="N51" s="43">
        <f t="shared" si="6"/>
        <v>21</v>
      </c>
      <c r="O51" s="43"/>
      <c r="P51" s="43"/>
      <c r="Q51" s="43"/>
      <c r="R51" s="92"/>
      <c r="S51" s="92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</row>
    <row r="52" spans="1:128" s="14" customFormat="1" x14ac:dyDescent="0.25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2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</row>
    <row r="53" spans="1:128" s="14" customFormat="1" x14ac:dyDescent="0.25">
      <c r="A53" s="208" t="s">
        <v>104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10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</row>
    <row r="54" spans="1:128" s="14" customFormat="1" x14ac:dyDescent="0.25">
      <c r="A54" s="219" t="s">
        <v>181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</row>
    <row r="55" spans="1:128" s="14" customFormat="1" ht="24" x14ac:dyDescent="0.25">
      <c r="A55" s="109" t="s">
        <v>347</v>
      </c>
      <c r="B55" s="38">
        <v>3</v>
      </c>
      <c r="C55" s="79" t="s">
        <v>322</v>
      </c>
      <c r="D55" s="34" t="s">
        <v>105</v>
      </c>
      <c r="E55" s="79" t="s">
        <v>106</v>
      </c>
      <c r="F55" s="85" t="s">
        <v>218</v>
      </c>
      <c r="G55" s="85" t="s">
        <v>171</v>
      </c>
      <c r="H55" s="36">
        <v>18</v>
      </c>
      <c r="I55" s="65">
        <v>0</v>
      </c>
      <c r="J55" s="65">
        <v>0</v>
      </c>
      <c r="K55" s="35">
        <v>0</v>
      </c>
      <c r="L55" s="65">
        <v>0</v>
      </c>
      <c r="M55" s="65">
        <v>0</v>
      </c>
      <c r="N55" s="36">
        <v>6</v>
      </c>
      <c r="O55" s="75" t="s">
        <v>18</v>
      </c>
      <c r="P55" s="75" t="s">
        <v>22</v>
      </c>
      <c r="Q55" s="75" t="s">
        <v>195</v>
      </c>
      <c r="R55" s="79"/>
      <c r="S55" s="144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</row>
    <row r="56" spans="1:128" s="14" customFormat="1" x14ac:dyDescent="0.25">
      <c r="A56" s="109" t="s">
        <v>347</v>
      </c>
      <c r="B56" s="38">
        <v>3</v>
      </c>
      <c r="C56" s="79" t="s">
        <v>323</v>
      </c>
      <c r="D56" s="34" t="s">
        <v>144</v>
      </c>
      <c r="E56" s="79" t="s">
        <v>176</v>
      </c>
      <c r="F56" s="85" t="s">
        <v>225</v>
      </c>
      <c r="G56" s="85" t="s">
        <v>107</v>
      </c>
      <c r="H56" s="36">
        <v>18</v>
      </c>
      <c r="I56" s="65">
        <v>0</v>
      </c>
      <c r="J56" s="65">
        <v>0</v>
      </c>
      <c r="K56" s="35">
        <v>0</v>
      </c>
      <c r="L56" s="65">
        <v>0</v>
      </c>
      <c r="M56" s="65">
        <v>0</v>
      </c>
      <c r="N56" s="36">
        <v>6</v>
      </c>
      <c r="O56" s="89" t="s">
        <v>18</v>
      </c>
      <c r="P56" s="89" t="s">
        <v>22</v>
      </c>
      <c r="Q56" s="75" t="s">
        <v>195</v>
      </c>
      <c r="R56" s="79"/>
      <c r="S56" s="144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</row>
    <row r="57" spans="1:128" s="14" customFormat="1" ht="24" x14ac:dyDescent="0.25">
      <c r="A57" s="109" t="s">
        <v>347</v>
      </c>
      <c r="B57" s="38">
        <v>3</v>
      </c>
      <c r="C57" s="79" t="s">
        <v>326</v>
      </c>
      <c r="D57" s="34" t="s">
        <v>146</v>
      </c>
      <c r="E57" s="79" t="s">
        <v>168</v>
      </c>
      <c r="F57" s="85" t="s">
        <v>226</v>
      </c>
      <c r="G57" s="85" t="s">
        <v>169</v>
      </c>
      <c r="H57" s="147">
        <v>14</v>
      </c>
      <c r="I57" s="65">
        <v>0</v>
      </c>
      <c r="J57" s="65">
        <v>0</v>
      </c>
      <c r="K57" s="35">
        <v>0</v>
      </c>
      <c r="L57" s="65">
        <v>0</v>
      </c>
      <c r="M57" s="65">
        <v>0</v>
      </c>
      <c r="N57" s="36">
        <v>5</v>
      </c>
      <c r="O57" s="89" t="s">
        <v>18</v>
      </c>
      <c r="P57" s="89" t="s">
        <v>22</v>
      </c>
      <c r="Q57" s="75" t="s">
        <v>195</v>
      </c>
      <c r="R57" s="79"/>
      <c r="S57" s="144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</row>
    <row r="58" spans="1:128" s="14" customFormat="1" x14ac:dyDescent="0.25">
      <c r="A58" s="216" t="s">
        <v>20</v>
      </c>
      <c r="B58" s="217"/>
      <c r="C58" s="217"/>
      <c r="D58" s="217"/>
      <c r="E58" s="217"/>
      <c r="F58" s="217"/>
      <c r="G58" s="218"/>
      <c r="H58" s="44">
        <f>SUM(H55:H57)</f>
        <v>50</v>
      </c>
      <c r="I58" s="44">
        <f t="shared" ref="I58:N58" si="7">SUM(I55:I57)</f>
        <v>0</v>
      </c>
      <c r="J58" s="44">
        <f t="shared" si="7"/>
        <v>0</v>
      </c>
      <c r="K58" s="44">
        <f t="shared" si="7"/>
        <v>0</v>
      </c>
      <c r="L58" s="44">
        <f t="shared" si="7"/>
        <v>0</v>
      </c>
      <c r="M58" s="44">
        <f t="shared" si="7"/>
        <v>0</v>
      </c>
      <c r="N58" s="44">
        <f t="shared" si="7"/>
        <v>17</v>
      </c>
      <c r="O58" s="43"/>
      <c r="P58" s="43"/>
      <c r="Q58" s="43"/>
      <c r="R58" s="92"/>
      <c r="S58" s="92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</row>
    <row r="59" spans="1:128" s="14" customFormat="1" ht="24" x14ac:dyDescent="0.25">
      <c r="A59" s="109" t="s">
        <v>347</v>
      </c>
      <c r="B59" s="38">
        <v>4</v>
      </c>
      <c r="C59" s="79" t="s">
        <v>334</v>
      </c>
      <c r="D59" s="85" t="s">
        <v>108</v>
      </c>
      <c r="E59" s="79" t="s">
        <v>109</v>
      </c>
      <c r="F59" s="85" t="s">
        <v>225</v>
      </c>
      <c r="G59" s="85" t="s">
        <v>107</v>
      </c>
      <c r="H59" s="36">
        <v>18</v>
      </c>
      <c r="I59" s="65">
        <v>0</v>
      </c>
      <c r="J59" s="65">
        <v>0</v>
      </c>
      <c r="K59" s="35">
        <v>0</v>
      </c>
      <c r="L59" s="65">
        <v>0</v>
      </c>
      <c r="M59" s="65">
        <v>0</v>
      </c>
      <c r="N59" s="36">
        <v>6</v>
      </c>
      <c r="O59" s="75" t="s">
        <v>18</v>
      </c>
      <c r="P59" s="75" t="s">
        <v>22</v>
      </c>
      <c r="Q59" s="144" t="s">
        <v>195</v>
      </c>
      <c r="R59" s="79"/>
      <c r="S59" s="144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</row>
    <row r="60" spans="1:128" s="14" customFormat="1" ht="24" x14ac:dyDescent="0.25">
      <c r="A60" s="109" t="s">
        <v>347</v>
      </c>
      <c r="B60" s="38">
        <v>4</v>
      </c>
      <c r="C60" s="79" t="s">
        <v>335</v>
      </c>
      <c r="D60" s="85" t="s">
        <v>110</v>
      </c>
      <c r="E60" s="79" t="s">
        <v>111</v>
      </c>
      <c r="F60" s="85" t="s">
        <v>210</v>
      </c>
      <c r="G60" s="85" t="s">
        <v>112</v>
      </c>
      <c r="H60" s="36">
        <v>18</v>
      </c>
      <c r="I60" s="65">
        <v>0</v>
      </c>
      <c r="J60" s="65">
        <v>0</v>
      </c>
      <c r="K60" s="35">
        <v>0</v>
      </c>
      <c r="L60" s="65">
        <v>0</v>
      </c>
      <c r="M60" s="65">
        <v>0</v>
      </c>
      <c r="N60" s="36">
        <v>6</v>
      </c>
      <c r="O60" s="75" t="s">
        <v>18</v>
      </c>
      <c r="P60" s="75" t="s">
        <v>22</v>
      </c>
      <c r="Q60" s="144" t="s">
        <v>195</v>
      </c>
      <c r="R60" s="79"/>
      <c r="S60" s="144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</row>
    <row r="61" spans="1:128" s="14" customFormat="1" ht="24" x14ac:dyDescent="0.25">
      <c r="A61" s="109" t="s">
        <v>347</v>
      </c>
      <c r="B61" s="38">
        <v>4</v>
      </c>
      <c r="C61" s="79" t="s">
        <v>336</v>
      </c>
      <c r="D61" s="85" t="s">
        <v>190</v>
      </c>
      <c r="E61" s="79" t="s">
        <v>189</v>
      </c>
      <c r="F61" s="85" t="s">
        <v>221</v>
      </c>
      <c r="G61" s="85" t="s">
        <v>97</v>
      </c>
      <c r="H61" s="36">
        <v>0</v>
      </c>
      <c r="I61" s="65">
        <v>12</v>
      </c>
      <c r="J61" s="65">
        <v>0</v>
      </c>
      <c r="K61" s="35">
        <v>0</v>
      </c>
      <c r="L61" s="65">
        <v>0</v>
      </c>
      <c r="M61" s="65">
        <v>0</v>
      </c>
      <c r="N61" s="36">
        <v>4</v>
      </c>
      <c r="O61" s="35" t="s">
        <v>354</v>
      </c>
      <c r="P61" s="144" t="s">
        <v>22</v>
      </c>
      <c r="Q61" s="144" t="s">
        <v>195</v>
      </c>
      <c r="R61" s="79"/>
      <c r="S61" s="144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</row>
    <row r="62" spans="1:128" s="14" customFormat="1" ht="36" x14ac:dyDescent="0.25">
      <c r="A62" s="109" t="s">
        <v>347</v>
      </c>
      <c r="B62" s="38">
        <v>4</v>
      </c>
      <c r="C62" s="79" t="s">
        <v>339</v>
      </c>
      <c r="D62" s="85" t="s">
        <v>143</v>
      </c>
      <c r="E62" s="79" t="s">
        <v>186</v>
      </c>
      <c r="F62" s="85" t="s">
        <v>224</v>
      </c>
      <c r="G62" s="85" t="s">
        <v>103</v>
      </c>
      <c r="H62" s="147">
        <v>14</v>
      </c>
      <c r="I62" s="65">
        <v>0</v>
      </c>
      <c r="J62" s="65">
        <v>0</v>
      </c>
      <c r="K62" s="35">
        <v>0</v>
      </c>
      <c r="L62" s="65">
        <v>0</v>
      </c>
      <c r="M62" s="65">
        <v>0</v>
      </c>
      <c r="N62" s="36">
        <v>5</v>
      </c>
      <c r="O62" s="89" t="s">
        <v>18</v>
      </c>
      <c r="P62" s="89" t="s">
        <v>61</v>
      </c>
      <c r="Q62" s="144" t="s">
        <v>195</v>
      </c>
      <c r="R62" s="79"/>
      <c r="S62" s="139" t="s">
        <v>228</v>
      </c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</row>
    <row r="63" spans="1:128" s="14" customFormat="1" ht="36" x14ac:dyDescent="0.25">
      <c r="A63" s="109" t="s">
        <v>347</v>
      </c>
      <c r="B63" s="38">
        <v>4</v>
      </c>
      <c r="C63" s="79" t="s">
        <v>340</v>
      </c>
      <c r="D63" s="85" t="s">
        <v>115</v>
      </c>
      <c r="E63" s="79" t="s">
        <v>301</v>
      </c>
      <c r="F63" s="85" t="s">
        <v>224</v>
      </c>
      <c r="G63" s="85" t="s">
        <v>103</v>
      </c>
      <c r="H63" s="147">
        <v>14</v>
      </c>
      <c r="I63" s="65">
        <v>0</v>
      </c>
      <c r="J63" s="65">
        <v>0</v>
      </c>
      <c r="K63" s="35">
        <v>0</v>
      </c>
      <c r="L63" s="65">
        <v>0</v>
      </c>
      <c r="M63" s="65">
        <v>0</v>
      </c>
      <c r="N63" s="36">
        <v>5</v>
      </c>
      <c r="O63" s="89" t="s">
        <v>18</v>
      </c>
      <c r="P63" s="89" t="s">
        <v>61</v>
      </c>
      <c r="Q63" s="144" t="s">
        <v>195</v>
      </c>
      <c r="R63" s="79"/>
      <c r="S63" s="139" t="s">
        <v>228</v>
      </c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</row>
    <row r="64" spans="1:128" s="14" customFormat="1" x14ac:dyDescent="0.25">
      <c r="A64" s="216" t="s">
        <v>20</v>
      </c>
      <c r="B64" s="217"/>
      <c r="C64" s="217"/>
      <c r="D64" s="217"/>
      <c r="E64" s="217"/>
      <c r="F64" s="217"/>
      <c r="G64" s="218"/>
      <c r="H64" s="44">
        <f>SUM(H59:H63)-H63</f>
        <v>50</v>
      </c>
      <c r="I64" s="44">
        <f t="shared" ref="I64:N64" si="8">SUM(I59:I63)-I63</f>
        <v>12</v>
      </c>
      <c r="J64" s="44">
        <f t="shared" si="8"/>
        <v>0</v>
      </c>
      <c r="K64" s="44">
        <f t="shared" si="8"/>
        <v>0</v>
      </c>
      <c r="L64" s="44">
        <f t="shared" si="8"/>
        <v>0</v>
      </c>
      <c r="M64" s="44">
        <f t="shared" si="8"/>
        <v>0</v>
      </c>
      <c r="N64" s="44">
        <f t="shared" si="8"/>
        <v>21</v>
      </c>
      <c r="O64" s="43"/>
      <c r="P64" s="43"/>
      <c r="Q64" s="43"/>
      <c r="R64" s="92"/>
      <c r="S64" s="92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</row>
    <row r="65" spans="1:128" s="14" customFormat="1" x14ac:dyDescent="0.25">
      <c r="A65" s="170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2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</row>
    <row r="66" spans="1:128" s="14" customFormat="1" x14ac:dyDescent="0.25">
      <c r="A66" s="208" t="s">
        <v>113</v>
      </c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10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</row>
    <row r="67" spans="1:128" x14ac:dyDescent="0.2">
      <c r="A67" s="212" t="s">
        <v>114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4"/>
    </row>
    <row r="68" spans="1:128" s="14" customFormat="1" ht="24" x14ac:dyDescent="0.25">
      <c r="A68" s="83" t="s">
        <v>352</v>
      </c>
      <c r="B68" s="38">
        <v>3</v>
      </c>
      <c r="C68" s="79" t="s">
        <v>318</v>
      </c>
      <c r="D68" s="34" t="s">
        <v>118</v>
      </c>
      <c r="E68" s="79" t="s">
        <v>268</v>
      </c>
      <c r="F68" s="85" t="s">
        <v>216</v>
      </c>
      <c r="G68" s="85" t="s">
        <v>117</v>
      </c>
      <c r="H68" s="36">
        <v>0</v>
      </c>
      <c r="I68" s="65">
        <v>18</v>
      </c>
      <c r="J68" s="65">
        <v>0</v>
      </c>
      <c r="K68" s="35">
        <v>0</v>
      </c>
      <c r="L68" s="65">
        <v>0</v>
      </c>
      <c r="M68" s="65">
        <v>0</v>
      </c>
      <c r="N68" s="36">
        <v>6</v>
      </c>
      <c r="O68" s="75" t="s">
        <v>354</v>
      </c>
      <c r="P68" s="75" t="s">
        <v>22</v>
      </c>
      <c r="Q68" s="75" t="s">
        <v>195</v>
      </c>
      <c r="R68" s="79"/>
      <c r="S68" s="144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</row>
    <row r="69" spans="1:128" s="14" customFormat="1" ht="24" x14ac:dyDescent="0.25">
      <c r="A69" s="83" t="s">
        <v>352</v>
      </c>
      <c r="B69" s="38">
        <v>3</v>
      </c>
      <c r="C69" s="79" t="s">
        <v>324</v>
      </c>
      <c r="D69" s="34" t="s">
        <v>147</v>
      </c>
      <c r="E69" s="79" t="s">
        <v>278</v>
      </c>
      <c r="F69" s="85" t="s">
        <v>216</v>
      </c>
      <c r="G69" s="85" t="s">
        <v>117</v>
      </c>
      <c r="H69" s="147">
        <v>14</v>
      </c>
      <c r="I69" s="65">
        <v>0</v>
      </c>
      <c r="J69" s="65">
        <v>0</v>
      </c>
      <c r="K69" s="35">
        <v>0</v>
      </c>
      <c r="L69" s="65">
        <v>0</v>
      </c>
      <c r="M69" s="65">
        <v>0</v>
      </c>
      <c r="N69" s="36">
        <v>5</v>
      </c>
      <c r="O69" s="89" t="s">
        <v>18</v>
      </c>
      <c r="P69" s="89" t="s">
        <v>22</v>
      </c>
      <c r="Q69" s="75" t="s">
        <v>195</v>
      </c>
      <c r="R69" s="79"/>
      <c r="S69" s="144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</row>
    <row r="70" spans="1:128" s="14" customFormat="1" ht="24" x14ac:dyDescent="0.25">
      <c r="A70" s="83" t="s">
        <v>352</v>
      </c>
      <c r="B70" s="38">
        <v>3</v>
      </c>
      <c r="C70" s="79" t="s">
        <v>325</v>
      </c>
      <c r="D70" s="34" t="s">
        <v>116</v>
      </c>
      <c r="E70" s="79" t="s">
        <v>177</v>
      </c>
      <c r="F70" s="85" t="s">
        <v>216</v>
      </c>
      <c r="G70" s="85" t="s">
        <v>117</v>
      </c>
      <c r="H70" s="36">
        <v>0</v>
      </c>
      <c r="I70" s="65">
        <v>18</v>
      </c>
      <c r="J70" s="65">
        <v>0</v>
      </c>
      <c r="K70" s="35">
        <v>0</v>
      </c>
      <c r="L70" s="65">
        <v>0</v>
      </c>
      <c r="M70" s="65">
        <v>0</v>
      </c>
      <c r="N70" s="36">
        <v>6</v>
      </c>
      <c r="O70" s="75" t="s">
        <v>354</v>
      </c>
      <c r="P70" s="75" t="s">
        <v>22</v>
      </c>
      <c r="Q70" s="75" t="s">
        <v>195</v>
      </c>
      <c r="R70" s="79"/>
      <c r="S70" s="144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</row>
    <row r="71" spans="1:128" x14ac:dyDescent="0.2">
      <c r="A71" s="215" t="s">
        <v>20</v>
      </c>
      <c r="B71" s="215"/>
      <c r="C71" s="215"/>
      <c r="D71" s="215"/>
      <c r="E71" s="215"/>
      <c r="F71" s="215"/>
      <c r="G71" s="215"/>
      <c r="H71" s="103">
        <f>SUM(H68:H70)</f>
        <v>14</v>
      </c>
      <c r="I71" s="103">
        <f t="shared" ref="I71:N71" si="9">SUM(I68:I70)</f>
        <v>36</v>
      </c>
      <c r="J71" s="103">
        <f t="shared" si="9"/>
        <v>0</v>
      </c>
      <c r="K71" s="103">
        <f t="shared" si="9"/>
        <v>0</v>
      </c>
      <c r="L71" s="103">
        <f t="shared" si="9"/>
        <v>0</v>
      </c>
      <c r="M71" s="103">
        <f t="shared" si="9"/>
        <v>0</v>
      </c>
      <c r="N71" s="103">
        <f t="shared" si="9"/>
        <v>17</v>
      </c>
      <c r="O71" s="43"/>
      <c r="P71" s="43"/>
      <c r="Q71" s="43"/>
      <c r="R71" s="92"/>
      <c r="S71" s="92"/>
    </row>
    <row r="72" spans="1:128" s="14" customFormat="1" ht="24" x14ac:dyDescent="0.25">
      <c r="A72" s="83" t="s">
        <v>352</v>
      </c>
      <c r="B72" s="38">
        <v>4</v>
      </c>
      <c r="C72" s="79" t="s">
        <v>330</v>
      </c>
      <c r="D72" s="85" t="s">
        <v>121</v>
      </c>
      <c r="E72" s="79" t="s">
        <v>122</v>
      </c>
      <c r="F72" s="85" t="s">
        <v>227</v>
      </c>
      <c r="G72" s="85" t="s">
        <v>120</v>
      </c>
      <c r="H72" s="36">
        <v>18</v>
      </c>
      <c r="I72" s="65">
        <v>0</v>
      </c>
      <c r="J72" s="65">
        <v>0</v>
      </c>
      <c r="K72" s="35">
        <v>0</v>
      </c>
      <c r="L72" s="65">
        <v>0</v>
      </c>
      <c r="M72" s="65">
        <v>0</v>
      </c>
      <c r="N72" s="36">
        <v>6</v>
      </c>
      <c r="O72" s="89" t="s">
        <v>18</v>
      </c>
      <c r="P72" s="89" t="s">
        <v>22</v>
      </c>
      <c r="Q72" s="144" t="s">
        <v>195</v>
      </c>
      <c r="R72" s="79"/>
      <c r="S72" s="144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</row>
    <row r="73" spans="1:128" s="14" customFormat="1" ht="24" x14ac:dyDescent="0.25">
      <c r="A73" s="83" t="s">
        <v>352</v>
      </c>
      <c r="B73" s="38">
        <v>4</v>
      </c>
      <c r="C73" s="79" t="s">
        <v>331</v>
      </c>
      <c r="D73" s="85" t="s">
        <v>119</v>
      </c>
      <c r="E73" s="79" t="s">
        <v>288</v>
      </c>
      <c r="F73" s="85" t="s">
        <v>227</v>
      </c>
      <c r="G73" s="85" t="s">
        <v>120</v>
      </c>
      <c r="H73" s="36">
        <v>18</v>
      </c>
      <c r="I73" s="65">
        <v>0</v>
      </c>
      <c r="J73" s="65">
        <v>0</v>
      </c>
      <c r="K73" s="35">
        <v>0</v>
      </c>
      <c r="L73" s="65">
        <v>0</v>
      </c>
      <c r="M73" s="65">
        <v>0</v>
      </c>
      <c r="N73" s="36">
        <v>6</v>
      </c>
      <c r="O73" s="89" t="s">
        <v>18</v>
      </c>
      <c r="P73" s="89" t="s">
        <v>22</v>
      </c>
      <c r="Q73" s="144" t="s">
        <v>195</v>
      </c>
      <c r="R73" s="79"/>
      <c r="S73" s="144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</row>
    <row r="74" spans="1:128" s="14" customFormat="1" ht="24" x14ac:dyDescent="0.25">
      <c r="A74" s="83" t="s">
        <v>352</v>
      </c>
      <c r="B74" s="38">
        <v>4</v>
      </c>
      <c r="C74" s="79" t="s">
        <v>336</v>
      </c>
      <c r="D74" s="85" t="s">
        <v>190</v>
      </c>
      <c r="E74" s="79" t="s">
        <v>189</v>
      </c>
      <c r="F74" s="85" t="s">
        <v>221</v>
      </c>
      <c r="G74" s="85" t="s">
        <v>97</v>
      </c>
      <c r="H74" s="36">
        <v>0</v>
      </c>
      <c r="I74" s="65">
        <v>12</v>
      </c>
      <c r="J74" s="65">
        <v>0</v>
      </c>
      <c r="K74" s="35">
        <v>0</v>
      </c>
      <c r="L74" s="65">
        <v>0</v>
      </c>
      <c r="M74" s="65">
        <v>0</v>
      </c>
      <c r="N74" s="36">
        <v>4</v>
      </c>
      <c r="O74" s="35" t="s">
        <v>354</v>
      </c>
      <c r="P74" s="144" t="s">
        <v>22</v>
      </c>
      <c r="Q74" s="144" t="s">
        <v>195</v>
      </c>
      <c r="R74" s="79"/>
      <c r="S74" s="144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</row>
    <row r="75" spans="1:128" s="14" customFormat="1" ht="36" x14ac:dyDescent="0.25">
      <c r="A75" s="83" t="s">
        <v>352</v>
      </c>
      <c r="B75" s="38">
        <v>4</v>
      </c>
      <c r="C75" s="79" t="s">
        <v>338</v>
      </c>
      <c r="D75" s="85" t="s">
        <v>123</v>
      </c>
      <c r="E75" s="79" t="s">
        <v>180</v>
      </c>
      <c r="F75" s="85" t="s">
        <v>216</v>
      </c>
      <c r="G75" s="85" t="s">
        <v>117</v>
      </c>
      <c r="H75" s="36">
        <v>0</v>
      </c>
      <c r="I75" s="148">
        <v>14</v>
      </c>
      <c r="J75" s="65">
        <v>0</v>
      </c>
      <c r="K75" s="35">
        <v>0</v>
      </c>
      <c r="L75" s="65">
        <v>0</v>
      </c>
      <c r="M75" s="65">
        <v>0</v>
      </c>
      <c r="N75" s="36">
        <v>5</v>
      </c>
      <c r="O75" s="89" t="s">
        <v>354</v>
      </c>
      <c r="P75" s="89" t="s">
        <v>61</v>
      </c>
      <c r="Q75" s="144" t="s">
        <v>195</v>
      </c>
      <c r="R75" s="79"/>
      <c r="S75" s="139" t="s">
        <v>228</v>
      </c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</row>
    <row r="76" spans="1:128" s="14" customFormat="1" ht="36" x14ac:dyDescent="0.25">
      <c r="A76" s="83" t="s">
        <v>352</v>
      </c>
      <c r="B76" s="38">
        <v>4</v>
      </c>
      <c r="C76" s="79" t="s">
        <v>340</v>
      </c>
      <c r="D76" s="85" t="s">
        <v>115</v>
      </c>
      <c r="E76" s="79" t="s">
        <v>301</v>
      </c>
      <c r="F76" s="85" t="s">
        <v>224</v>
      </c>
      <c r="G76" s="85" t="s">
        <v>103</v>
      </c>
      <c r="H76" s="147">
        <v>14</v>
      </c>
      <c r="I76" s="65">
        <v>0</v>
      </c>
      <c r="J76" s="65">
        <v>0</v>
      </c>
      <c r="K76" s="35">
        <v>0</v>
      </c>
      <c r="L76" s="65">
        <v>0</v>
      </c>
      <c r="M76" s="65">
        <v>0</v>
      </c>
      <c r="N76" s="36">
        <v>5</v>
      </c>
      <c r="O76" s="89" t="s">
        <v>18</v>
      </c>
      <c r="P76" s="89" t="s">
        <v>61</v>
      </c>
      <c r="Q76" s="144" t="s">
        <v>195</v>
      </c>
      <c r="R76" s="79"/>
      <c r="S76" s="139" t="s">
        <v>228</v>
      </c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</row>
    <row r="77" spans="1:128" x14ac:dyDescent="0.2">
      <c r="A77" s="215" t="s">
        <v>20</v>
      </c>
      <c r="B77" s="215"/>
      <c r="C77" s="215"/>
      <c r="D77" s="215"/>
      <c r="E77" s="215"/>
      <c r="F77" s="215"/>
      <c r="G77" s="215"/>
      <c r="H77" s="103">
        <f>SUM(H72:H76)-H76</f>
        <v>36</v>
      </c>
      <c r="I77" s="103">
        <f t="shared" ref="I77:N77" si="10">SUM(I72:I76)-I76</f>
        <v>26</v>
      </c>
      <c r="J77" s="103">
        <f t="shared" si="10"/>
        <v>0</v>
      </c>
      <c r="K77" s="103">
        <f t="shared" si="10"/>
        <v>0</v>
      </c>
      <c r="L77" s="103">
        <f t="shared" si="10"/>
        <v>0</v>
      </c>
      <c r="M77" s="103">
        <f t="shared" si="10"/>
        <v>0</v>
      </c>
      <c r="N77" s="103">
        <f t="shared" si="10"/>
        <v>21</v>
      </c>
      <c r="O77" s="46"/>
      <c r="P77" s="46"/>
      <c r="Q77" s="46"/>
      <c r="R77" s="92"/>
      <c r="S77" s="92"/>
    </row>
    <row r="78" spans="1:128" ht="12" customHeight="1" x14ac:dyDescent="0.2">
      <c r="A78" s="211" t="s">
        <v>192</v>
      </c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</row>
  </sheetData>
  <sheetProtection algorithmName="SHA-512" hashValue="daNAxUYENZy47nz0cdr6mzB8N3D3EUhTiGYzkbkz1Rqx/AJ3sXNZL8N0bhcBLEhfbNMMrVg/9jY/3Ew0mq4DWQ==" saltValue="BRs/8peFbBpwiPTrWEHUpQ==" spinCount="100000" sheet="1" objects="1" scenarios="1" selectLockedCells="1" selectUnlockedCells="1"/>
  <mergeCells count="26">
    <mergeCell ref="A6:B6"/>
    <mergeCell ref="H9:M9"/>
    <mergeCell ref="H8:M8"/>
    <mergeCell ref="C6:F6"/>
    <mergeCell ref="A31:G31"/>
    <mergeCell ref="A26:G26"/>
    <mergeCell ref="A18:G18"/>
    <mergeCell ref="A36:G36"/>
    <mergeCell ref="A37:G37"/>
    <mergeCell ref="A54:S54"/>
    <mergeCell ref="A39:S39"/>
    <mergeCell ref="A40:S40"/>
    <mergeCell ref="A38:S38"/>
    <mergeCell ref="A52:S52"/>
    <mergeCell ref="A41:S41"/>
    <mergeCell ref="A51:G51"/>
    <mergeCell ref="A45:G45"/>
    <mergeCell ref="A65:S65"/>
    <mergeCell ref="A53:S53"/>
    <mergeCell ref="A78:S78"/>
    <mergeCell ref="A66:S66"/>
    <mergeCell ref="A67:S67"/>
    <mergeCell ref="A71:G71"/>
    <mergeCell ref="A77:G77"/>
    <mergeCell ref="A58:G58"/>
    <mergeCell ref="A64:G6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9BD4A-E9A7-4A38-8EB2-D22D4D1F0FE7}">
  <dimension ref="A1:F34"/>
  <sheetViews>
    <sheetView view="pageBreakPreview" topLeftCell="A10" zoomScaleNormal="100" zoomScaleSheetLayoutView="100" workbookViewId="0">
      <selection activeCell="B31" sqref="B31"/>
    </sheetView>
  </sheetViews>
  <sheetFormatPr defaultRowHeight="15" x14ac:dyDescent="0.25"/>
  <cols>
    <col min="1" max="1" width="109.140625" style="162" customWidth="1"/>
    <col min="2" max="2" width="24.7109375" style="162" customWidth="1"/>
    <col min="3" max="16384" width="9.140625" style="155"/>
  </cols>
  <sheetData>
    <row r="1" spans="1:6" ht="12.75" x14ac:dyDescent="0.2">
      <c r="A1" s="152" t="s">
        <v>76</v>
      </c>
      <c r="B1" s="153" t="s">
        <v>77</v>
      </c>
      <c r="C1" s="154"/>
      <c r="D1" s="154"/>
      <c r="E1" s="154"/>
      <c r="F1" s="154"/>
    </row>
    <row r="2" spans="1:6" ht="12.75" x14ac:dyDescent="0.2">
      <c r="A2" s="156" t="s">
        <v>355</v>
      </c>
      <c r="B2" s="157" t="s">
        <v>37</v>
      </c>
      <c r="C2" s="154"/>
      <c r="D2" s="154"/>
      <c r="E2" s="154"/>
      <c r="F2" s="154"/>
    </row>
    <row r="3" spans="1:6" ht="12.75" x14ac:dyDescent="0.2">
      <c r="A3" s="156"/>
      <c r="B3" s="157"/>
      <c r="C3" s="154"/>
      <c r="D3" s="154"/>
      <c r="E3" s="154"/>
      <c r="F3" s="154"/>
    </row>
    <row r="4" spans="1:6" ht="12.75" x14ac:dyDescent="0.2">
      <c r="A4" s="152" t="s">
        <v>58</v>
      </c>
      <c r="B4" s="158"/>
      <c r="C4" s="154"/>
      <c r="D4" s="154"/>
      <c r="E4" s="154"/>
      <c r="F4" s="154"/>
    </row>
    <row r="5" spans="1:6" ht="12.75" x14ac:dyDescent="0.2">
      <c r="A5" s="156" t="s">
        <v>356</v>
      </c>
      <c r="B5" s="157" t="s">
        <v>38</v>
      </c>
      <c r="C5" s="154"/>
      <c r="D5" s="154"/>
      <c r="E5" s="154"/>
      <c r="F5" s="154"/>
    </row>
    <row r="6" spans="1:6" ht="12.75" x14ac:dyDescent="0.2">
      <c r="A6" s="156" t="s">
        <v>357</v>
      </c>
      <c r="B6" s="157" t="s">
        <v>39</v>
      </c>
      <c r="C6" s="154"/>
      <c r="D6" s="154"/>
      <c r="E6" s="154"/>
      <c r="F6" s="154"/>
    </row>
    <row r="7" spans="1:6" ht="12.75" x14ac:dyDescent="0.2">
      <c r="A7" s="156" t="s">
        <v>358</v>
      </c>
      <c r="B7" s="157" t="s">
        <v>79</v>
      </c>
      <c r="C7" s="154"/>
      <c r="D7" s="154"/>
      <c r="E7" s="154"/>
      <c r="F7" s="154"/>
    </row>
    <row r="8" spans="1:6" ht="12.75" x14ac:dyDescent="0.2">
      <c r="A8" s="159" t="s">
        <v>359</v>
      </c>
      <c r="B8" s="157" t="s">
        <v>83</v>
      </c>
      <c r="C8" s="160"/>
      <c r="D8" s="154"/>
      <c r="E8" s="154"/>
      <c r="F8" s="154"/>
    </row>
    <row r="9" spans="1:6" ht="12.75" x14ac:dyDescent="0.2">
      <c r="A9" s="159" t="s">
        <v>360</v>
      </c>
      <c r="B9" s="157" t="s">
        <v>78</v>
      </c>
      <c r="C9" s="154"/>
      <c r="D9" s="154"/>
      <c r="E9" s="154"/>
      <c r="F9" s="154"/>
    </row>
    <row r="10" spans="1:6" ht="12.75" x14ac:dyDescent="0.2">
      <c r="A10" s="159" t="s">
        <v>86</v>
      </c>
      <c r="B10" s="157" t="s">
        <v>80</v>
      </c>
      <c r="C10" s="154"/>
      <c r="D10" s="154"/>
      <c r="E10" s="154"/>
      <c r="F10" s="154"/>
    </row>
    <row r="11" spans="1:6" ht="12.75" x14ac:dyDescent="0.2">
      <c r="A11" s="156"/>
      <c r="B11" s="157"/>
      <c r="C11" s="154"/>
      <c r="D11" s="154"/>
      <c r="E11" s="154"/>
      <c r="F11" s="154"/>
    </row>
    <row r="12" spans="1:6" ht="12.75" x14ac:dyDescent="0.2">
      <c r="A12" s="156" t="s">
        <v>84</v>
      </c>
      <c r="B12" s="157"/>
      <c r="C12" s="154"/>
      <c r="D12" s="154"/>
      <c r="E12" s="154"/>
      <c r="F12" s="154"/>
    </row>
    <row r="13" spans="1:6" ht="12.75" x14ac:dyDescent="0.2">
      <c r="A13" s="156"/>
      <c r="B13" s="157"/>
      <c r="C13" s="154"/>
      <c r="D13" s="154"/>
      <c r="E13" s="154"/>
      <c r="F13" s="154"/>
    </row>
    <row r="14" spans="1:6" ht="12.75" x14ac:dyDescent="0.2">
      <c r="A14" s="152" t="s">
        <v>59</v>
      </c>
      <c r="B14" s="158"/>
      <c r="C14" s="154"/>
      <c r="D14" s="154"/>
      <c r="E14" s="154"/>
      <c r="F14" s="154"/>
    </row>
    <row r="15" spans="1:6" ht="12.75" x14ac:dyDescent="0.2">
      <c r="A15" s="156" t="s">
        <v>361</v>
      </c>
      <c r="B15" s="157"/>
      <c r="C15" s="154"/>
      <c r="D15" s="154"/>
      <c r="E15" s="154"/>
      <c r="F15" s="154"/>
    </row>
    <row r="16" spans="1:6" ht="12.75" x14ac:dyDescent="0.2">
      <c r="A16" s="161" t="s">
        <v>362</v>
      </c>
      <c r="B16" s="157" t="s">
        <v>65</v>
      </c>
      <c r="C16" s="154"/>
      <c r="D16" s="154"/>
      <c r="E16" s="154"/>
      <c r="F16" s="154"/>
    </row>
    <row r="17" spans="1:6" ht="12.75" x14ac:dyDescent="0.2">
      <c r="A17" s="161" t="s">
        <v>363</v>
      </c>
      <c r="B17" s="157" t="s">
        <v>66</v>
      </c>
      <c r="C17" s="154"/>
      <c r="D17" s="154"/>
      <c r="E17" s="154"/>
      <c r="F17" s="154"/>
    </row>
    <row r="18" spans="1:6" ht="12.75" x14ac:dyDescent="0.2">
      <c r="A18" s="159" t="s">
        <v>364</v>
      </c>
      <c r="B18" s="157" t="s">
        <v>67</v>
      </c>
      <c r="C18" s="160"/>
      <c r="D18" s="154"/>
      <c r="E18" s="154"/>
      <c r="F18" s="154"/>
    </row>
    <row r="19" spans="1:6" ht="12.75" x14ac:dyDescent="0.2">
      <c r="A19" s="161" t="s">
        <v>365</v>
      </c>
      <c r="B19" s="157" t="s">
        <v>68</v>
      </c>
      <c r="C19" s="160"/>
      <c r="D19" s="154"/>
      <c r="E19" s="154"/>
      <c r="F19" s="154"/>
    </row>
    <row r="20" spans="1:6" ht="12.75" x14ac:dyDescent="0.2">
      <c r="A20" s="161" t="s">
        <v>366</v>
      </c>
      <c r="B20" s="157" t="s">
        <v>69</v>
      </c>
      <c r="C20" s="154"/>
      <c r="D20" s="154"/>
      <c r="E20" s="154"/>
      <c r="F20" s="154"/>
    </row>
    <row r="21" spans="1:6" ht="12.75" x14ac:dyDescent="0.2">
      <c r="A21" s="159" t="s">
        <v>367</v>
      </c>
      <c r="B21" s="157" t="s">
        <v>70</v>
      </c>
      <c r="C21" s="160"/>
      <c r="D21" s="154"/>
      <c r="E21" s="154"/>
      <c r="F21" s="154"/>
    </row>
    <row r="22" spans="1:6" ht="12.75" x14ac:dyDescent="0.2">
      <c r="A22" s="161" t="s">
        <v>368</v>
      </c>
      <c r="B22" s="157" t="s">
        <v>71</v>
      </c>
      <c r="C22" s="160"/>
      <c r="D22" s="154"/>
      <c r="E22" s="154"/>
      <c r="F22" s="154"/>
    </row>
    <row r="23" spans="1:6" ht="12.75" x14ac:dyDescent="0.2">
      <c r="A23" s="161" t="s">
        <v>369</v>
      </c>
      <c r="B23" s="157" t="s">
        <v>72</v>
      </c>
      <c r="C23" s="154"/>
      <c r="D23" s="154"/>
      <c r="E23" s="154"/>
      <c r="F23" s="154"/>
    </row>
    <row r="24" spans="1:6" ht="12.75" x14ac:dyDescent="0.2">
      <c r="A24" s="161" t="s">
        <v>370</v>
      </c>
      <c r="B24" s="157" t="s">
        <v>73</v>
      </c>
      <c r="C24" s="154"/>
      <c r="D24" s="154"/>
      <c r="E24" s="154"/>
      <c r="F24" s="154"/>
    </row>
    <row r="25" spans="1:6" ht="12.75" x14ac:dyDescent="0.2">
      <c r="A25" s="156"/>
      <c r="B25" s="157"/>
      <c r="C25" s="154"/>
      <c r="D25" s="154"/>
      <c r="E25" s="154"/>
      <c r="F25" s="154"/>
    </row>
    <row r="26" spans="1:6" ht="12.75" x14ac:dyDescent="0.2">
      <c r="A26" s="152" t="s">
        <v>60</v>
      </c>
      <c r="B26" s="153"/>
      <c r="C26" s="154"/>
      <c r="D26" s="154"/>
      <c r="E26" s="154"/>
      <c r="F26" s="154"/>
    </row>
    <row r="27" spans="1:6" ht="12.75" x14ac:dyDescent="0.2">
      <c r="A27" s="156" t="s">
        <v>371</v>
      </c>
      <c r="B27" s="157"/>
      <c r="C27" s="154"/>
      <c r="D27" s="154"/>
      <c r="E27" s="154"/>
      <c r="F27" s="154"/>
    </row>
    <row r="28" spans="1:6" ht="12.75" x14ac:dyDescent="0.2">
      <c r="A28" s="161" t="s">
        <v>372</v>
      </c>
      <c r="B28" s="157" t="s">
        <v>49</v>
      </c>
      <c r="C28" s="154"/>
      <c r="D28" s="154"/>
      <c r="E28" s="154"/>
      <c r="F28" s="154"/>
    </row>
    <row r="29" spans="1:6" ht="12.75" x14ac:dyDescent="0.2">
      <c r="A29" s="159" t="s">
        <v>373</v>
      </c>
      <c r="B29" s="157" t="s">
        <v>51</v>
      </c>
      <c r="C29" s="154"/>
      <c r="D29" s="154"/>
      <c r="E29" s="154"/>
      <c r="F29" s="154"/>
    </row>
    <row r="30" spans="1:6" ht="25.5" x14ac:dyDescent="0.2">
      <c r="A30" s="159" t="s">
        <v>374</v>
      </c>
      <c r="B30" s="157" t="s">
        <v>74</v>
      </c>
      <c r="C30" s="154"/>
      <c r="D30" s="154"/>
      <c r="E30" s="154"/>
      <c r="F30" s="154"/>
    </row>
    <row r="31" spans="1:6" ht="25.5" x14ac:dyDescent="0.2">
      <c r="A31" s="159" t="s">
        <v>375</v>
      </c>
      <c r="B31" s="157" t="s">
        <v>50</v>
      </c>
      <c r="C31" s="154"/>
      <c r="D31" s="154"/>
      <c r="E31" s="154"/>
      <c r="F31" s="154"/>
    </row>
    <row r="32" spans="1:6" ht="12.75" x14ac:dyDescent="0.2">
      <c r="A32" s="156"/>
      <c r="B32" s="157"/>
      <c r="C32" s="154"/>
      <c r="D32" s="154"/>
      <c r="E32" s="154"/>
      <c r="F32" s="154"/>
    </row>
    <row r="33" spans="1:6" ht="12.75" x14ac:dyDescent="0.2">
      <c r="A33" s="159" t="s">
        <v>376</v>
      </c>
      <c r="B33" s="157" t="s">
        <v>75</v>
      </c>
      <c r="C33" s="154"/>
      <c r="D33" s="154"/>
      <c r="E33" s="154"/>
      <c r="F33" s="154"/>
    </row>
    <row r="34" spans="1:6" ht="12.75" x14ac:dyDescent="0.2">
      <c r="A34" s="156"/>
      <c r="B34" s="156"/>
      <c r="C34" s="154"/>
      <c r="D34" s="154"/>
      <c r="E34" s="154"/>
      <c r="F34" s="154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6</vt:i4>
      </vt:variant>
    </vt:vector>
  </HeadingPairs>
  <TitlesOfParts>
    <vt:vector size="10" baseType="lpstr">
      <vt:lpstr>Nappali</vt:lpstr>
      <vt:lpstr>Nappali angol</vt:lpstr>
      <vt:lpstr>Levelező</vt:lpstr>
      <vt:lpstr>Rövidítések</vt:lpstr>
      <vt:lpstr>Levelező!Nyomtatási_cím</vt:lpstr>
      <vt:lpstr>Nappali!Nyomtatási_cím</vt:lpstr>
      <vt:lpstr>'Nappali angol'!Nyomtatási_cím</vt:lpstr>
      <vt:lpstr>Levelező!Nyomtatási_terület</vt:lpstr>
      <vt:lpstr>Nappali!Nyomtatási_terület</vt:lpstr>
      <vt:lpstr>'Nappali angol'!Nyomtatási_terület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2021-05-07T21:27:28Z</cp:lastPrinted>
  <dcterms:created xsi:type="dcterms:W3CDTF">2017-08-27T22:25:18Z</dcterms:created>
  <dcterms:modified xsi:type="dcterms:W3CDTF">2021-08-31T21:52:51Z</dcterms:modified>
</cp:coreProperties>
</file>