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Iroda_uj\Tantervek_2021\Tantervek_targykodokkal\Kozzetetel\"/>
    </mc:Choice>
  </mc:AlternateContent>
  <xr:revisionPtr revIDLastSave="0" documentId="13_ncr:1_{22134064-116B-4E4A-9FD9-6681D4C09B5C}" xr6:coauthVersionLast="47" xr6:coauthVersionMax="47" xr10:uidLastSave="{00000000-0000-0000-0000-000000000000}"/>
  <bookViews>
    <workbookView xWindow="-120" yWindow="-120" windowWidth="20730" windowHeight="11310" xr2:uid="{00000000-000D-0000-FFFF-FFFF00000000}"/>
  </bookViews>
  <sheets>
    <sheet name="Nappali" sheetId="4" r:id="rId1"/>
    <sheet name="English" sheetId="9" r:id="rId2"/>
    <sheet name="Levelező" sheetId="10" r:id="rId3"/>
    <sheet name="Rövidítések" sheetId="11" r:id="rId4"/>
  </sheets>
  <definedNames>
    <definedName name="_xlnm.Print_Titles" localSheetId="1">English!$10:$12</definedName>
    <definedName name="_xlnm.Print_Titles" localSheetId="2">Levelező!$10:$12</definedName>
    <definedName name="_xlnm.Print_Titles" localSheetId="0">Nappali!$10:$12</definedName>
    <definedName name="_xlnm.Print_Area" localSheetId="1">English!$A$1:$V$87</definedName>
    <definedName name="_xlnm.Print_Area" localSheetId="2">Levelező!$A$1:$S$143</definedName>
    <definedName name="_xlnm.Print_Area" localSheetId="0">Nappali!$A$1:$V$145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0" l="1"/>
  <c r="J22" i="10"/>
  <c r="H22" i="10"/>
  <c r="K58" i="10" l="1"/>
  <c r="K43" i="10"/>
  <c r="K22" i="10"/>
  <c r="I137" i="4" l="1"/>
  <c r="J137" i="4"/>
  <c r="K137" i="4"/>
  <c r="L137" i="4"/>
  <c r="M137" i="4"/>
  <c r="N137" i="4"/>
  <c r="O137" i="4"/>
  <c r="P137" i="4"/>
  <c r="Q137" i="4"/>
  <c r="H137" i="4"/>
  <c r="I125" i="4"/>
  <c r="J125" i="4"/>
  <c r="K125" i="4"/>
  <c r="L125" i="4"/>
  <c r="M125" i="4"/>
  <c r="N125" i="4"/>
  <c r="O125" i="4"/>
  <c r="P125" i="4"/>
  <c r="Q125" i="4"/>
  <c r="H125" i="4"/>
  <c r="I111" i="4"/>
  <c r="J111" i="4"/>
  <c r="K111" i="4"/>
  <c r="L111" i="4"/>
  <c r="M111" i="4"/>
  <c r="N111" i="4"/>
  <c r="O111" i="4"/>
  <c r="P111" i="4"/>
  <c r="Q111" i="4"/>
  <c r="H111" i="4"/>
  <c r="I99" i="4"/>
  <c r="J99" i="4"/>
  <c r="K99" i="4"/>
  <c r="L99" i="4"/>
  <c r="M99" i="4"/>
  <c r="N99" i="4"/>
  <c r="O99" i="4"/>
  <c r="P99" i="4"/>
  <c r="Q99" i="4"/>
  <c r="H99" i="4"/>
  <c r="I85" i="4"/>
  <c r="J85" i="4"/>
  <c r="K85" i="4"/>
  <c r="L85" i="4"/>
  <c r="M85" i="4"/>
  <c r="N85" i="4"/>
  <c r="O85" i="4"/>
  <c r="P85" i="4"/>
  <c r="Q85" i="4"/>
  <c r="H85" i="4"/>
  <c r="I80" i="9"/>
  <c r="J80" i="9"/>
  <c r="K80" i="9"/>
  <c r="L80" i="9"/>
  <c r="M80" i="9"/>
  <c r="N80" i="9"/>
  <c r="O80" i="9"/>
  <c r="P80" i="9"/>
  <c r="Q80" i="9"/>
  <c r="H80" i="9"/>
  <c r="I135" i="10"/>
  <c r="J135" i="10"/>
  <c r="K135" i="10"/>
  <c r="L135" i="10"/>
  <c r="M135" i="10"/>
  <c r="N135" i="10"/>
  <c r="H135" i="10"/>
  <c r="I123" i="10"/>
  <c r="J123" i="10"/>
  <c r="K123" i="10"/>
  <c r="L123" i="10"/>
  <c r="M123" i="10"/>
  <c r="N123" i="10"/>
  <c r="H123" i="10"/>
  <c r="I109" i="10"/>
  <c r="J109" i="10"/>
  <c r="K109" i="10"/>
  <c r="L109" i="10"/>
  <c r="M109" i="10"/>
  <c r="N109" i="10"/>
  <c r="H109" i="10"/>
  <c r="I97" i="10"/>
  <c r="J97" i="10"/>
  <c r="K97" i="10"/>
  <c r="L97" i="10"/>
  <c r="M97" i="10"/>
  <c r="N97" i="10"/>
  <c r="H97" i="10"/>
  <c r="I83" i="10"/>
  <c r="J83" i="10"/>
  <c r="K83" i="10"/>
  <c r="L83" i="10"/>
  <c r="M83" i="10"/>
  <c r="N83" i="10"/>
  <c r="H83" i="10"/>
  <c r="I66" i="10"/>
  <c r="J66" i="10"/>
  <c r="K66" i="10"/>
  <c r="L66" i="10"/>
  <c r="M66" i="10"/>
  <c r="N66" i="10"/>
  <c r="H66" i="10"/>
  <c r="I58" i="10"/>
  <c r="J58" i="10"/>
  <c r="L58" i="10"/>
  <c r="M58" i="10"/>
  <c r="N58" i="10"/>
  <c r="H58" i="10"/>
  <c r="I64" i="10"/>
  <c r="J64" i="10"/>
  <c r="K64" i="10"/>
  <c r="L64" i="10"/>
  <c r="M64" i="10"/>
  <c r="N64" i="10"/>
  <c r="H64" i="10"/>
  <c r="I52" i="10" l="1"/>
  <c r="J52" i="10"/>
  <c r="K52" i="10"/>
  <c r="L52" i="10"/>
  <c r="M52" i="10"/>
  <c r="N52" i="10"/>
  <c r="H52" i="10"/>
  <c r="H43" i="10"/>
  <c r="I43" i="10"/>
  <c r="J43" i="10"/>
  <c r="L43" i="10"/>
  <c r="M43" i="10"/>
  <c r="N43" i="10"/>
  <c r="I33" i="10"/>
  <c r="J33" i="10"/>
  <c r="K33" i="10"/>
  <c r="K67" i="10" s="1"/>
  <c r="L33" i="10"/>
  <c r="M33" i="10"/>
  <c r="N33" i="10"/>
  <c r="I22" i="10"/>
  <c r="L22" i="10"/>
  <c r="M22" i="10"/>
  <c r="N22" i="10"/>
  <c r="I68" i="4"/>
  <c r="J68" i="4"/>
  <c r="K68" i="4"/>
  <c r="L68" i="4"/>
  <c r="M68" i="4"/>
  <c r="N68" i="4"/>
  <c r="O68" i="4"/>
  <c r="P68" i="4"/>
  <c r="Q68" i="4"/>
  <c r="H68" i="4"/>
  <c r="I66" i="4"/>
  <c r="J66" i="4"/>
  <c r="M66" i="4"/>
  <c r="N66" i="4"/>
  <c r="O66" i="4"/>
  <c r="P66" i="4"/>
  <c r="Q66" i="4"/>
  <c r="H66" i="4"/>
  <c r="I60" i="4"/>
  <c r="J60" i="4"/>
  <c r="M60" i="4"/>
  <c r="N60" i="4"/>
  <c r="O60" i="4"/>
  <c r="P60" i="4"/>
  <c r="Q60" i="4"/>
  <c r="H60" i="4"/>
  <c r="I54" i="4"/>
  <c r="J54" i="4"/>
  <c r="K54" i="4"/>
  <c r="L54" i="4"/>
  <c r="M54" i="4"/>
  <c r="N54" i="4"/>
  <c r="O54" i="4"/>
  <c r="P54" i="4"/>
  <c r="Q54" i="4"/>
  <c r="H54" i="4"/>
  <c r="I45" i="4"/>
  <c r="J45" i="4"/>
  <c r="M45" i="4"/>
  <c r="N45" i="4"/>
  <c r="O45" i="4"/>
  <c r="P45" i="4"/>
  <c r="Q45" i="4"/>
  <c r="H45" i="4"/>
  <c r="I35" i="4"/>
  <c r="J35" i="4"/>
  <c r="K35" i="4"/>
  <c r="L35" i="4"/>
  <c r="M35" i="4"/>
  <c r="N35" i="4"/>
  <c r="O35" i="4"/>
  <c r="P35" i="4"/>
  <c r="Q35" i="4"/>
  <c r="H35" i="4"/>
  <c r="H23" i="4"/>
  <c r="H69" i="4" s="1"/>
  <c r="I23" i="4"/>
  <c r="J23" i="4"/>
  <c r="K23" i="4"/>
  <c r="L23" i="4"/>
  <c r="M23" i="4"/>
  <c r="N23" i="4"/>
  <c r="N69" i="4" s="1"/>
  <c r="O23" i="4"/>
  <c r="P23" i="4"/>
  <c r="Q23" i="4"/>
  <c r="I50" i="9"/>
  <c r="J50" i="9"/>
  <c r="M50" i="9"/>
  <c r="N50" i="9"/>
  <c r="O50" i="9"/>
  <c r="P50" i="9"/>
  <c r="Q50" i="9"/>
  <c r="H50" i="9"/>
  <c r="I42" i="9"/>
  <c r="J42" i="9"/>
  <c r="M42" i="9"/>
  <c r="N42" i="9"/>
  <c r="O42" i="9"/>
  <c r="P42" i="9"/>
  <c r="Q42" i="9"/>
  <c r="H42" i="9"/>
  <c r="I33" i="9"/>
  <c r="J33" i="9"/>
  <c r="M33" i="9"/>
  <c r="N33" i="9"/>
  <c r="O33" i="9"/>
  <c r="P33" i="9"/>
  <c r="Q33" i="9"/>
  <c r="H33" i="9"/>
  <c r="I22" i="9"/>
  <c r="J22" i="9"/>
  <c r="M22" i="9"/>
  <c r="N22" i="9"/>
  <c r="O22" i="9"/>
  <c r="P22" i="9"/>
  <c r="Q22" i="9"/>
  <c r="H22" i="9"/>
  <c r="I56" i="9"/>
  <c r="J56" i="9"/>
  <c r="M56" i="9"/>
  <c r="N56" i="9"/>
  <c r="O56" i="9"/>
  <c r="P56" i="9"/>
  <c r="Q56" i="9"/>
  <c r="H56" i="9"/>
  <c r="I62" i="9"/>
  <c r="J62" i="9"/>
  <c r="M62" i="9"/>
  <c r="N62" i="9"/>
  <c r="O62" i="9"/>
  <c r="P62" i="9"/>
  <c r="Q62" i="9"/>
  <c r="H62" i="9"/>
  <c r="Q69" i="4" l="1"/>
  <c r="J69" i="4"/>
  <c r="I69" i="4"/>
  <c r="M69" i="4"/>
  <c r="P69" i="4"/>
  <c r="H67" i="10"/>
  <c r="O69" i="4"/>
  <c r="J67" i="10"/>
  <c r="M67" i="10"/>
  <c r="I67" i="10"/>
  <c r="N67" i="10"/>
  <c r="L67" i="10"/>
  <c r="Q64" i="9" l="1"/>
  <c r="Q65" i="9" s="1"/>
  <c r="P64" i="9"/>
  <c r="P65" i="9" s="1"/>
  <c r="O64" i="9"/>
  <c r="O65" i="9" s="1"/>
  <c r="N64" i="9"/>
  <c r="N65" i="9" s="1"/>
  <c r="M64" i="9"/>
  <c r="M65" i="9" s="1"/>
  <c r="J64" i="9"/>
  <c r="J65" i="9" s="1"/>
  <c r="I64" i="9"/>
  <c r="I65" i="9" s="1"/>
  <c r="H64" i="9"/>
  <c r="H65" i="9" s="1"/>
  <c r="L64" i="9"/>
  <c r="K64" i="9"/>
  <c r="K64" i="4"/>
  <c r="K66" i="4" s="1"/>
  <c r="L64" i="4"/>
  <c r="L66" i="4" s="1"/>
  <c r="K58" i="4"/>
  <c r="K60" i="4" s="1"/>
  <c r="L58" i="4"/>
  <c r="L60" i="4" s="1"/>
  <c r="K44" i="4"/>
  <c r="K45" i="4" s="1"/>
  <c r="K69" i="4" s="1"/>
  <c r="L44" i="4"/>
  <c r="L45" i="4" s="1"/>
  <c r="L69" i="4" s="1"/>
  <c r="L56" i="9" l="1"/>
  <c r="L62" i="9"/>
  <c r="K50" i="9"/>
  <c r="K33" i="9"/>
  <c r="L33" i="9"/>
  <c r="L42" i="9"/>
  <c r="L50" i="9"/>
  <c r="K22" i="9"/>
  <c r="K42" i="9"/>
  <c r="L22" i="9"/>
  <c r="K56" i="9"/>
  <c r="K62" i="9"/>
  <c r="L65" i="9" l="1"/>
  <c r="K65" i="9"/>
</calcChain>
</file>

<file path=xl/sharedStrings.xml><?xml version="1.0" encoding="utf-8"?>
<sst xmlns="http://schemas.openxmlformats.org/spreadsheetml/2006/main" count="2382" uniqueCount="586">
  <si>
    <t>Magyar Agrár- és Élettudományi Egyetem</t>
  </si>
  <si>
    <t>Gazdaságtudományi Intézet</t>
  </si>
  <si>
    <t>Szak neve:</t>
  </si>
  <si>
    <t>Gazdálkodási és menedzsment alapképzési szak (BSc) (nappali munkarend)</t>
  </si>
  <si>
    <t xml:space="preserve">Szakfelelős: </t>
  </si>
  <si>
    <t>Prof. Dr. Illés Bálint Csaba (Szent István Campus)</t>
  </si>
  <si>
    <t>Szakfelelős-helyettes:</t>
  </si>
  <si>
    <t>Törőné Prof. Dr. Dunay Anna (Szent István Campus)</t>
  </si>
  <si>
    <t>Szakkoordinátor:</t>
  </si>
  <si>
    <t>Dr. Taralik Krisztina (Károly Róbert Campus), Dr. Szabó-Szentgróti Gábor (Kaposvári Campus)</t>
  </si>
  <si>
    <t>Képzési helyek (campus vagy telephely):</t>
  </si>
  <si>
    <t>Gödöllő (SZI), Budapest (BUD), Gyöngyös (KRO), Kaposvár (KAP)</t>
  </si>
  <si>
    <t>Hatályos:</t>
  </si>
  <si>
    <t xml:space="preserve">2021/2022. tanévtől érvényes felmenő rendszerben </t>
  </si>
  <si>
    <t>Nappali munkarend</t>
  </si>
  <si>
    <t>Heti óraszám</t>
  </si>
  <si>
    <r>
      <t>Féléves óraszám</t>
    </r>
    <r>
      <rPr>
        <vertAlign val="superscript"/>
        <sz val="9"/>
        <rFont val="Helvetica"/>
        <charset val="238"/>
      </rPr>
      <t>1</t>
    </r>
  </si>
  <si>
    <t>Képzéskód</t>
  </si>
  <si>
    <t>Félév</t>
  </si>
  <si>
    <t>Tantárgykód</t>
  </si>
  <si>
    <t>Tantárgynév</t>
  </si>
  <si>
    <t>Tantárgynév angolul</t>
  </si>
  <si>
    <t>Tantárgyfelelős</t>
  </si>
  <si>
    <t>Tf.kód</t>
  </si>
  <si>
    <t>E</t>
  </si>
  <si>
    <t>Gy</t>
  </si>
  <si>
    <t>L</t>
  </si>
  <si>
    <t>Terep.gyak. óra</t>
  </si>
  <si>
    <t>Terep.gyak. nap</t>
  </si>
  <si>
    <t>Konz.</t>
  </si>
  <si>
    <t>Kredit</t>
  </si>
  <si>
    <t>Köv. típ</t>
  </si>
  <si>
    <t>F.típ.</t>
  </si>
  <si>
    <t>Tömb. oktatás</t>
  </si>
  <si>
    <t>Előkövetelmény</t>
  </si>
  <si>
    <t>Megjegyzés</t>
  </si>
  <si>
    <t>IDNYV012N</t>
  </si>
  <si>
    <t>Angol nyelv 1.</t>
  </si>
  <si>
    <t>English Language 1</t>
  </si>
  <si>
    <t>Varga Erika Erzsébet</t>
  </si>
  <si>
    <t>DKCUYW</t>
  </si>
  <si>
    <t>gy.j.</t>
  </si>
  <si>
    <t>A</t>
  </si>
  <si>
    <t>nem</t>
  </si>
  <si>
    <t>kritérium követelmény</t>
  </si>
  <si>
    <t>GAZDT108N</t>
  </si>
  <si>
    <t>Európai uniós alapismeretek</t>
  </si>
  <si>
    <t>Basics of the European Union</t>
  </si>
  <si>
    <t>Fehér István</t>
  </si>
  <si>
    <t>VJE0PR</t>
  </si>
  <si>
    <t>V</t>
  </si>
  <si>
    <t>MATER019N</t>
  </si>
  <si>
    <t>Gazdasági matematika 1.</t>
  </si>
  <si>
    <t>Business Mathematics 1</t>
  </si>
  <si>
    <t>Veres Antal</t>
  </si>
  <si>
    <t>PZEVRM</t>
  </si>
  <si>
    <t>NEVEL274N</t>
  </si>
  <si>
    <t>Gazdaságpszichológia</t>
  </si>
  <si>
    <t>Economic Psychology</t>
  </si>
  <si>
    <t>József István</t>
  </si>
  <si>
    <t>SNDZLM</t>
  </si>
  <si>
    <t>FFGAZ099N</t>
  </si>
  <si>
    <t>Környezetgazdaságtan alapjai</t>
  </si>
  <si>
    <t>Basics of Environmental Economics</t>
  </si>
  <si>
    <t>Fogarassy Csaba</t>
  </si>
  <si>
    <t>PCLC56</t>
  </si>
  <si>
    <t>GAZDT228N</t>
  </si>
  <si>
    <t>Mikroökonómia</t>
  </si>
  <si>
    <t>Microeconomics</t>
  </si>
  <si>
    <t>Magda Róbert</t>
  </si>
  <si>
    <t>QVSTER</t>
  </si>
  <si>
    <t>SPORT004N</t>
  </si>
  <si>
    <t>Testnevelés 1.</t>
  </si>
  <si>
    <t>Physical Education 1</t>
  </si>
  <si>
    <t>Kovács Péter</t>
  </si>
  <si>
    <t>CV4JAN</t>
  </si>
  <si>
    <t>i.a.</t>
  </si>
  <si>
    <t>USINM223N</t>
  </si>
  <si>
    <t>Üzleti informatika alapjai</t>
  </si>
  <si>
    <t>Basics of Business Information Technology</t>
  </si>
  <si>
    <t>Szalay Zsigmond Gábor</t>
  </si>
  <si>
    <t>NSN7Z2</t>
  </si>
  <si>
    <t>GAZDT116N</t>
  </si>
  <si>
    <t>Filozófia</t>
  </si>
  <si>
    <t>Philosophy</t>
  </si>
  <si>
    <t>Farkas Attila</t>
  </si>
  <si>
    <t>IHMR0I</t>
  </si>
  <si>
    <t>K*</t>
  </si>
  <si>
    <t>GAZDT129N</t>
  </si>
  <si>
    <t>Gazdaságtörténet</t>
  </si>
  <si>
    <t>History of Economics</t>
  </si>
  <si>
    <t>Naárné Tóth Zsuzsanna Éva</t>
  </si>
  <si>
    <t>SL76OC</t>
  </si>
  <si>
    <t>Összesen:</t>
  </si>
  <si>
    <t>IDNYV013N</t>
  </si>
  <si>
    <t>Angol nyelv 2.</t>
  </si>
  <si>
    <t>English Language 2</t>
  </si>
  <si>
    <t>Angol nyelv 1. aláírás</t>
  </si>
  <si>
    <t>MATER020N</t>
  </si>
  <si>
    <t>Gazdasági matematika 2.</t>
  </si>
  <si>
    <t>Business Mathematics 2</t>
  </si>
  <si>
    <t>Székely László</t>
  </si>
  <si>
    <t>NIKQCQ</t>
  </si>
  <si>
    <t>GAZDT202N</t>
  </si>
  <si>
    <t>Makroökonómia</t>
  </si>
  <si>
    <t>Macroeconomics</t>
  </si>
  <si>
    <t>GAZDT204N</t>
  </si>
  <si>
    <t>Marketing</t>
  </si>
  <si>
    <t>Papp János</t>
  </si>
  <si>
    <t>HG3GOM</t>
  </si>
  <si>
    <t>USINM164N</t>
  </si>
  <si>
    <t>Pénzügytan</t>
  </si>
  <si>
    <t>Finance</t>
  </si>
  <si>
    <t>Pataki László Zsolt</t>
  </si>
  <si>
    <t>G4O8NA</t>
  </si>
  <si>
    <t>MATER045N</t>
  </si>
  <si>
    <t>Statisztika 1.</t>
  </si>
  <si>
    <t>Statistics 1</t>
  </si>
  <si>
    <t>Járási Éva Zsuzsanna</t>
  </si>
  <si>
    <t>VCNOC2</t>
  </si>
  <si>
    <t>SPORT005N</t>
  </si>
  <si>
    <t>Testnevelés 2.</t>
  </si>
  <si>
    <t>Physical Education 2</t>
  </si>
  <si>
    <t>Szerb György</t>
  </si>
  <si>
    <t>ZV0W2F</t>
  </si>
  <si>
    <t>GAZDT422N</t>
  </si>
  <si>
    <t>Vállalatgazdaságtan</t>
  </si>
  <si>
    <t>Business Economics and Management</t>
  </si>
  <si>
    <t>Illés Bálint Csaba</t>
  </si>
  <si>
    <t>I5SOLR</t>
  </si>
  <si>
    <t>FFGAZ072N</t>
  </si>
  <si>
    <t>Gazdaság- és szervezetszociológia</t>
  </si>
  <si>
    <t>Business and Organizational Sociology</t>
  </si>
  <si>
    <t>Farkas Tibor</t>
  </si>
  <si>
    <t>GJ1X3J</t>
  </si>
  <si>
    <t>GAZDT125N</t>
  </si>
  <si>
    <t>Gazdaságpolitika</t>
  </si>
  <si>
    <t>Economic Policy</t>
  </si>
  <si>
    <t>Villányi Judit</t>
  </si>
  <si>
    <t>Y04UPC</t>
  </si>
  <si>
    <t>IDNYV135N</t>
  </si>
  <si>
    <t>Üzleti kommunikáció</t>
  </si>
  <si>
    <t>Business Communication</t>
  </si>
  <si>
    <t>Rudnák Ildikó</t>
  </si>
  <si>
    <t>DI3XLL</t>
  </si>
  <si>
    <t>USINM014N</t>
  </si>
  <si>
    <t>Általános és gazdasági jogi ismeretek</t>
  </si>
  <si>
    <t>Basics of Law and Business Law</t>
  </si>
  <si>
    <t>Szira Zoltán</t>
  </si>
  <si>
    <t>HRZHI6</t>
  </si>
  <si>
    <t>IDNYV034N</t>
  </si>
  <si>
    <t>Gazdasági szaknyelvi angol 1.</t>
  </si>
  <si>
    <t>English for Economics 1</t>
  </si>
  <si>
    <t>Halászné Králik Ágota</t>
  </si>
  <si>
    <t>AQZZWN</t>
  </si>
  <si>
    <t>igen</t>
  </si>
  <si>
    <t>Angol nyelv 2. teljesítése</t>
  </si>
  <si>
    <t>GAZDT254N</t>
  </si>
  <si>
    <t>Nemzetközi gazdaságtan</t>
  </si>
  <si>
    <t>International Economics</t>
  </si>
  <si>
    <t>Bozsik Norbert</t>
  </si>
  <si>
    <t>ZPQ9ZZ</t>
  </si>
  <si>
    <t>MATER046N</t>
  </si>
  <si>
    <t>Statisztika 2.</t>
  </si>
  <si>
    <t>Statistics 2</t>
  </si>
  <si>
    <t>Statisztika 1. (aláírás)</t>
  </si>
  <si>
    <t>USINM190N</t>
  </si>
  <si>
    <t>Számvitel alapjai</t>
  </si>
  <si>
    <t>Basics of Accounting</t>
  </si>
  <si>
    <t>Vajna Istvánné Tangl Anita</t>
  </si>
  <si>
    <t>BGHHWI</t>
  </si>
  <si>
    <t>Vállalatgazdaságtan (aláírás)</t>
  </si>
  <si>
    <t>GAZDT442N</t>
  </si>
  <si>
    <t>Vezetés és szervezés alapjai</t>
  </si>
  <si>
    <t>Basics of Leadership and Management</t>
  </si>
  <si>
    <t>Szabó Katalin</t>
  </si>
  <si>
    <t>AVBT4X</t>
  </si>
  <si>
    <t>GAZDT070N</t>
  </si>
  <si>
    <t>Döntéselmélet és módszertan alapjai</t>
  </si>
  <si>
    <t>Basics of Decision Theory and Methodology</t>
  </si>
  <si>
    <t>Kovács Attila Zsolt</t>
  </si>
  <si>
    <t>L0C78V</t>
  </si>
  <si>
    <t>FFGAZ169N</t>
  </si>
  <si>
    <t>Regionális gazdaságtan</t>
  </si>
  <si>
    <t>Regional Economics</t>
  </si>
  <si>
    <t>Káposzta József</t>
  </si>
  <si>
    <t>AY9FOC</t>
  </si>
  <si>
    <t>Szabadon választható tantárgy</t>
  </si>
  <si>
    <t>Optional Subject</t>
  </si>
  <si>
    <t>C</t>
  </si>
  <si>
    <t>GAZDT093N</t>
  </si>
  <si>
    <t>Emberi erőforrás menedzsment</t>
  </si>
  <si>
    <t>Human Resource Management</t>
  </si>
  <si>
    <t>Kollár Péter</t>
  </si>
  <si>
    <t>Q0EDGJ</t>
  </si>
  <si>
    <t>IDNYV035N</t>
  </si>
  <si>
    <t>Gazdasági szaknyelvi angol 2.</t>
  </si>
  <si>
    <t>English for Economics 2</t>
  </si>
  <si>
    <t>Gazdasági szaknyelvi angol 1. aláírás</t>
  </si>
  <si>
    <t>GAZDT169N</t>
  </si>
  <si>
    <t>Kis- és középvállalkozások menedzsmentje</t>
  </si>
  <si>
    <t>Management of Small and Medium Enterprises</t>
  </si>
  <si>
    <t>Törőné Dunay Anna</t>
  </si>
  <si>
    <t>KQ40IF</t>
  </si>
  <si>
    <t>USINM114N</t>
  </si>
  <si>
    <t>Logisztika</t>
  </si>
  <si>
    <t>Logistics</t>
  </si>
  <si>
    <t>Gyenge Balázs</t>
  </si>
  <si>
    <t>MGRH0L</t>
  </si>
  <si>
    <t>GAZDT216N</t>
  </si>
  <si>
    <t>Marketingmenedzsment alapjai</t>
  </si>
  <si>
    <t>Basics of Marketing Management</t>
  </si>
  <si>
    <t>Fürediné Kovács Annamária</t>
  </si>
  <si>
    <t>FNM3RT</t>
  </si>
  <si>
    <t>USINM212N</t>
  </si>
  <si>
    <t>Termelés- és szolgáltatásmenedzsment</t>
  </si>
  <si>
    <t>Operation and Service Management</t>
  </si>
  <si>
    <t>USINM230N</t>
  </si>
  <si>
    <t>Vállalati információs rendszerek</t>
  </si>
  <si>
    <t>Enterprise Resource Planning Methods</t>
  </si>
  <si>
    <t>Kovács Árpád Endre</t>
  </si>
  <si>
    <t>ZNACS3</t>
  </si>
  <si>
    <t>GAZDT424N</t>
  </si>
  <si>
    <t>Vállalati pénzügyek</t>
  </si>
  <si>
    <t>Corporate Finance</t>
  </si>
  <si>
    <t>Bárczi Judit</t>
  </si>
  <si>
    <t>ESB7F0</t>
  </si>
  <si>
    <t>GAZDT327N</t>
  </si>
  <si>
    <t>Stratégiai tervezés és menedzsment</t>
  </si>
  <si>
    <t>Strategic Planning and Management</t>
  </si>
  <si>
    <t>Horváth Zoltán</t>
  </si>
  <si>
    <t>Z8YYL1</t>
  </si>
  <si>
    <t>USINM194N</t>
  </si>
  <si>
    <t>Számviteli elemzés</t>
  </si>
  <si>
    <t>Accounting Analysis</t>
  </si>
  <si>
    <t>Tóth Márk</t>
  </si>
  <si>
    <t>QHS3SA</t>
  </si>
  <si>
    <t>Számvitel alapjai (aláírás)</t>
  </si>
  <si>
    <t>GAZDT355N</t>
  </si>
  <si>
    <t>Szakszeminárium 1. (Szakdolgozat-készítés 1.)</t>
  </si>
  <si>
    <t>Thesis Seminar 1 (Thesis Work 1.)</t>
  </si>
  <si>
    <t>Specializációs tantárgyak</t>
  </si>
  <si>
    <t>Specialisations course</t>
  </si>
  <si>
    <t>B</t>
  </si>
  <si>
    <t>USINM032N</t>
  </si>
  <si>
    <t>Controlling</t>
  </si>
  <si>
    <t>Zéman Zoltán</t>
  </si>
  <si>
    <t>KT5VCM</t>
  </si>
  <si>
    <t>GAZDT418N</t>
  </si>
  <si>
    <t>Üzleti tervezés</t>
  </si>
  <si>
    <t>Business Planning</t>
  </si>
  <si>
    <t>GAZDT359N</t>
  </si>
  <si>
    <t>Szakszeminárium 2. (Szakdolgozat-készítés 2.)</t>
  </si>
  <si>
    <t>Thesis Seminar 2 (Thesis Work 2.)</t>
  </si>
  <si>
    <t>GAZDT339N</t>
  </si>
  <si>
    <r>
      <t>Szakmai gyakorlat</t>
    </r>
    <r>
      <rPr>
        <vertAlign val="superscript"/>
        <sz val="9"/>
        <rFont val="Helvetica"/>
        <charset val="238"/>
      </rPr>
      <t xml:space="preserve"> 2</t>
    </r>
  </si>
  <si>
    <t>Professional Practice</t>
  </si>
  <si>
    <t>m.i.</t>
  </si>
  <si>
    <t>minősített aláírás</t>
  </si>
  <si>
    <t>ÖSSZESEN:</t>
  </si>
  <si>
    <t>A 7. félév vállalati gyakorlatának időszaka: augusztus 1-15-től (15 hét).</t>
  </si>
  <si>
    <t xml:space="preserve">A mobilitási ablak a 3-5. ill. a 7. félévben áll a hallgatónak rendelkezésére. Legalább 16 kreditet kell teljesítenie, melyből 2 db még le nem hallgatott A- vagy B-tantárgynak kell lennie, a többi még nem teljesített A-, B- vagy C- tantárgy. </t>
  </si>
  <si>
    <t>Mobilitási ablakként a 7. félévi vállalati gyakorlat is rendelkezésre áll.</t>
  </si>
  <si>
    <r>
      <t>SPECIALIZÁCIÓK TÁRGYAI</t>
    </r>
    <r>
      <rPr>
        <b/>
        <vertAlign val="superscript"/>
        <sz val="9"/>
        <rFont val="Helvetica"/>
        <charset val="238"/>
      </rPr>
      <t>3</t>
    </r>
  </si>
  <si>
    <t>Ellátási lánc menedzsment specializáció</t>
  </si>
  <si>
    <t>Specializáció felelőse: Dr. Fodor Zita Júlia</t>
  </si>
  <si>
    <t>GAZDT168N</t>
  </si>
  <si>
    <t>Készletgazdálkodás</t>
  </si>
  <si>
    <t>Inventory Management</t>
  </si>
  <si>
    <t>Fodor Zita Júlia</t>
  </si>
  <si>
    <t>JZ8HVF</t>
  </si>
  <si>
    <t>USINM120N</t>
  </si>
  <si>
    <t>Marketinglogisztika</t>
  </si>
  <si>
    <t>Marketing Logistics</t>
  </si>
  <si>
    <t>GAZDT026N</t>
  </si>
  <si>
    <t>Általános projektmenedzsment</t>
  </si>
  <si>
    <t>General Project Management</t>
  </si>
  <si>
    <t>GAZDT071N</t>
  </si>
  <si>
    <t>E-business</t>
  </si>
  <si>
    <t>E-Business</t>
  </si>
  <si>
    <t>GAZDT051N</t>
  </si>
  <si>
    <t>Csomagolás</t>
  </si>
  <si>
    <t>Packaging</t>
  </si>
  <si>
    <t>Lehota Zsuzsanna</t>
  </si>
  <si>
    <t>HQALUY</t>
  </si>
  <si>
    <t>KORTU053N</t>
  </si>
  <si>
    <t>Hulladékgazdálkodás</t>
  </si>
  <si>
    <t>Waste Management</t>
  </si>
  <si>
    <t>Aleksza László</t>
  </si>
  <si>
    <t>BUVNS0</t>
  </si>
  <si>
    <t>GAZDT039N</t>
  </si>
  <si>
    <t>Biztosítási ismeretek</t>
  </si>
  <si>
    <t>Insurance Management</t>
  </si>
  <si>
    <t>Markó Olga</t>
  </si>
  <si>
    <t>NSD4V2</t>
  </si>
  <si>
    <t>USINM184N</t>
  </si>
  <si>
    <t>Szállítmányozás</t>
  </si>
  <si>
    <t>Freight Forwarding</t>
  </si>
  <si>
    <t>Tégla Zsolt</t>
  </si>
  <si>
    <t>PFIGCP</t>
  </si>
  <si>
    <t>Üzletviteli menedzser specializáció</t>
  </si>
  <si>
    <t>Specializáció felelőse: Dr. Illés Bálint Csaba</t>
  </si>
  <si>
    <t>GAZDT238N</t>
  </si>
  <si>
    <t>Minőségmenedzsment alapjai</t>
  </si>
  <si>
    <t>Basics of Quality Management</t>
  </si>
  <si>
    <t>Miskolciné Mikáczó Andrea</t>
  </si>
  <si>
    <t>IZQBU4</t>
  </si>
  <si>
    <t>GAZDT035N</t>
  </si>
  <si>
    <t>Beruházások gazdaságtana</t>
  </si>
  <si>
    <t>Investment Economics</t>
  </si>
  <si>
    <t>USINM093N</t>
  </si>
  <si>
    <t>Kisvállalkozások finanszírozási specialitásai</t>
  </si>
  <si>
    <t>Special Financing of Small Enterprises</t>
  </si>
  <si>
    <t>Belovecz Mária</t>
  </si>
  <si>
    <t>Y2KX97</t>
  </si>
  <si>
    <t>GAZDT437N</t>
  </si>
  <si>
    <t>Változás- és válságmenedzsment</t>
  </si>
  <si>
    <t>Change and Crisis Management</t>
  </si>
  <si>
    <t>USINM005N</t>
  </si>
  <si>
    <t>Adózási ismeretek</t>
  </si>
  <si>
    <t>Knowledge of Taxation</t>
  </si>
  <si>
    <t>Vörös Gyula</t>
  </si>
  <si>
    <t>HHPKQY</t>
  </si>
  <si>
    <t>GAZDT147N</t>
  </si>
  <si>
    <t>Innovációmenedzsment</t>
  </si>
  <si>
    <t>Innovation Management</t>
  </si>
  <si>
    <t>USINM234N</t>
  </si>
  <si>
    <t>Vállalati pénzügyi döntések alapjai</t>
  </si>
  <si>
    <t>Basics of Corporate Financial Decisions</t>
  </si>
  <si>
    <t>Parádi-Dolgos Anett Katalin</t>
  </si>
  <si>
    <t>AL24DJ</t>
  </si>
  <si>
    <t>Vállalati pénzügyek specializáció</t>
  </si>
  <si>
    <t>Specializáció felelőse: Vajna Istvánné Dr. Tangl Anita</t>
  </si>
  <si>
    <t>USINM151N</t>
  </si>
  <si>
    <t>Pénzügyi és számviteli digitalizáció</t>
  </si>
  <si>
    <t>Digitalization of Accounting and Finance</t>
  </si>
  <si>
    <t>GAZDT296N</t>
  </si>
  <si>
    <t>Pénzügymenedzsment alapjai</t>
  </si>
  <si>
    <t>Basics of Financial Management</t>
  </si>
  <si>
    <t>USINM163N</t>
  </si>
  <si>
    <t>Pénzügyi számvitel</t>
  </si>
  <si>
    <t>Financial Accounting</t>
  </si>
  <si>
    <t>Wickert Irén</t>
  </si>
  <si>
    <t>LULVD0</t>
  </si>
  <si>
    <t>USINM057N</t>
  </si>
  <si>
    <t>Ellenőrzés és könyvvizsgálat</t>
  </si>
  <si>
    <t>Financial Control and Audit</t>
  </si>
  <si>
    <t>Humán erőforrás menedzser specializáció</t>
  </si>
  <si>
    <t>Specializáció felelőse: Dr. Mészáros Aranka</t>
  </si>
  <si>
    <t>GAZDT176N</t>
  </si>
  <si>
    <t>Kompetenciamenedzsment</t>
  </si>
  <si>
    <t>Competency Management</t>
  </si>
  <si>
    <t>GAZDT247N</t>
  </si>
  <si>
    <t>Munkaügyi kapcsolatok rendszere</t>
  </si>
  <si>
    <t>System of Labour Relations</t>
  </si>
  <si>
    <t>Suhajda Csilla Judit</t>
  </si>
  <si>
    <t>U958G5</t>
  </si>
  <si>
    <t>GAZDT380N</t>
  </si>
  <si>
    <t>Szociális készségfejlesztés</t>
  </si>
  <si>
    <t>Development of Social Skills</t>
  </si>
  <si>
    <t>Mészáros Aranka</t>
  </si>
  <si>
    <t>QTZH83</t>
  </si>
  <si>
    <t>GAZDT394N</t>
  </si>
  <si>
    <t>Teljesítménymenedzsment</t>
  </si>
  <si>
    <t>Performance Management</t>
  </si>
  <si>
    <t>USINM129N</t>
  </si>
  <si>
    <t>Munkajog és társadalombiztosítási jog</t>
  </si>
  <si>
    <t>Labour and Social Security Law</t>
  </si>
  <si>
    <t>GAZDT400N</t>
  </si>
  <si>
    <t>Toborzási és kiválasztási technikák</t>
  </si>
  <si>
    <t>Recruitment and Selection Techniques</t>
  </si>
  <si>
    <t>GAZDT249N</t>
  </si>
  <si>
    <t>Munkavédelem és ergonómia</t>
  </si>
  <si>
    <t>Labour Safety and Ergonomics</t>
  </si>
  <si>
    <t>GAZDT378N</t>
  </si>
  <si>
    <t>Szervezeti magatartás</t>
  </si>
  <si>
    <t>Organizational Behaviour</t>
  </si>
  <si>
    <t>Vállalkozásfejlesztés specializáció (Károly Róbert Campus, Gyöngyös)</t>
  </si>
  <si>
    <t>Specializáció felelőse: Dr. Taralik Krisztina</t>
  </si>
  <si>
    <t>GAZDT075N</t>
  </si>
  <si>
    <t>E-kereskedelem és e-marketing</t>
  </si>
  <si>
    <t>E-Commerce and E-Marketing</t>
  </si>
  <si>
    <t>Taralik Krisztina</t>
  </si>
  <si>
    <t>LGNAU2</t>
  </si>
  <si>
    <t>GAZDT119N</t>
  </si>
  <si>
    <t>Fogyasztói magatartás</t>
  </si>
  <si>
    <t>Consumer Behaviour</t>
  </si>
  <si>
    <t>Domán Szilvia</t>
  </si>
  <si>
    <t>MFLD22</t>
  </si>
  <si>
    <r>
      <rPr>
        <vertAlign val="superscript"/>
        <sz val="9"/>
        <rFont val="Helvetica"/>
        <charset val="238"/>
      </rPr>
      <t>1</t>
    </r>
    <r>
      <rPr>
        <sz val="9"/>
        <rFont val="Helvetica"/>
        <charset val="238"/>
      </rPr>
      <t xml:space="preserve"> Félévenkénti hetek száma:</t>
    </r>
  </si>
  <si>
    <r>
      <rPr>
        <vertAlign val="superscript"/>
        <sz val="9"/>
        <rFont val="Helvetica"/>
        <charset val="238"/>
      </rPr>
      <t>2</t>
    </r>
    <r>
      <rPr>
        <sz val="9"/>
        <rFont val="Helvetica"/>
        <charset val="238"/>
      </rPr>
      <t xml:space="preserve"> A hallgatók a vállalati gyakorlatra a mintatanterv szerinti 6. félév során jelentkeznek. A vállalati gyakorlat  megkezdésének feltétele, hogy a szakirányos hallgató a mintatanterv 5-6. félévéből minimum 30 kreditet teljesítsen. </t>
    </r>
  </si>
  <si>
    <t xml:space="preserve">  (+80 kredit az 1-4. félévekből!)</t>
  </si>
  <si>
    <r>
      <rPr>
        <vertAlign val="superscript"/>
        <sz val="9"/>
        <rFont val="Helvetica"/>
        <charset val="238"/>
      </rPr>
      <t>3</t>
    </r>
    <r>
      <rPr>
        <sz val="9"/>
        <rFont val="Helvetica"/>
        <charset val="238"/>
      </rPr>
      <t xml:space="preserve"> Egy-egy szakirány minimum 15 elfogadott jelentkező esetén indul. A szakirányi maximális létszám a szakvezető által kerül meghatározásra, de legfeljebb 50 fő. A szakirányi jelentkezések időszaka a mintatanterv szerinti 3. félév vége.</t>
    </r>
  </si>
  <si>
    <t xml:space="preserve">  Szakirányi tanulmányok megkezdésének feltétele, hogy a hallgató a mintatanterv 1-4. félévéből minimum 80 kreditet teljesítsen. A min. 80 kreditnek a következő tantárgyakat mindenképpen tartalmazniuk kell: Üzleti informatika alapjai, </t>
  </si>
  <si>
    <t xml:space="preserve">  Statisztika 1-2., Mikroökonómia, Makroökonómia, Vállalatgazdaságtan, Marketing, Vezetés és szervezés alapjai, Számvitel alapjai, Logisztika (ELM), Általános és gazdasági jogi ismeretek (ÜVM), Vállalati pénzügyek (VP).</t>
  </si>
  <si>
    <t>* A hallgatónak az adott félévi kötelezően választandó (K) tantárgyak közül csak egyet kell és csak egyet lehet kötelezően választható tárgyként (K) teljesítenie az érintett félévben.</t>
  </si>
  <si>
    <t>Hungarian University of Agriculture and Life Sciences</t>
  </si>
  <si>
    <t>Institute of Economic Sciences</t>
  </si>
  <si>
    <t>Training name:</t>
  </si>
  <si>
    <t>BSc in Business Administration and Management (Full time training)</t>
  </si>
  <si>
    <t>Leader of the Program:</t>
  </si>
  <si>
    <t>Deputy Leader of the Program:</t>
  </si>
  <si>
    <t>Coordinator:</t>
  </si>
  <si>
    <t>Training places (campus or site):</t>
  </si>
  <si>
    <t>Valid:</t>
  </si>
  <si>
    <t>From academic year 2021/2022</t>
  </si>
  <si>
    <t>Full time training</t>
  </si>
  <si>
    <t>Weekly hours</t>
  </si>
  <si>
    <r>
      <t>Semester hours</t>
    </r>
    <r>
      <rPr>
        <vertAlign val="superscript"/>
        <sz val="9"/>
        <rFont val="Helvetica"/>
        <charset val="238"/>
      </rPr>
      <t>1</t>
    </r>
  </si>
  <si>
    <t>Curriculum code</t>
  </si>
  <si>
    <t>Semester</t>
  </si>
  <si>
    <t>Code</t>
  </si>
  <si>
    <t>Subject name (Hun)</t>
  </si>
  <si>
    <t>Subject name (Eng)</t>
  </si>
  <si>
    <t>Instructor</t>
  </si>
  <si>
    <t>Instructor code</t>
  </si>
  <si>
    <t>Theoretical</t>
  </si>
  <si>
    <t>Practical</t>
  </si>
  <si>
    <t>Lab</t>
  </si>
  <si>
    <t>Field practice (hours)</t>
  </si>
  <si>
    <t>Field practice (days)</t>
  </si>
  <si>
    <t>Cons</t>
  </si>
  <si>
    <t>Credit</t>
  </si>
  <si>
    <t>Requirement type</t>
  </si>
  <si>
    <t>Subject type</t>
  </si>
  <si>
    <t>Block education</t>
  </si>
  <si>
    <t>Preliminary requirement</t>
  </si>
  <si>
    <t>Comment</t>
  </si>
  <si>
    <t>Exam</t>
  </si>
  <si>
    <t>Obligatory</t>
  </si>
  <si>
    <t>no</t>
  </si>
  <si>
    <t>Term mark</t>
  </si>
  <si>
    <t>Signature</t>
  </si>
  <si>
    <t>Criterion requirement</t>
  </si>
  <si>
    <t xml:space="preserve">Mandatory choice* </t>
  </si>
  <si>
    <t>Total:</t>
  </si>
  <si>
    <t>Statistics 1. (signature)</t>
  </si>
  <si>
    <t>Business Economics and Management (signature)</t>
  </si>
  <si>
    <t>Optional</t>
  </si>
  <si>
    <t>Basics of Accounting (signature)</t>
  </si>
  <si>
    <t>Elective</t>
  </si>
  <si>
    <t>Thesis Consultation 1.</t>
  </si>
  <si>
    <t>Optional Subject 3</t>
  </si>
  <si>
    <t>Qualified signature</t>
  </si>
  <si>
    <t>Report (3)</t>
  </si>
  <si>
    <t>TOTAL (with Thesis Consultation I-II, excluding Specialisation subjects):</t>
  </si>
  <si>
    <r>
      <t>SPECIALISATION</t>
    </r>
    <r>
      <rPr>
        <b/>
        <vertAlign val="superscript"/>
        <sz val="9"/>
        <rFont val="Helvetica"/>
        <charset val="238"/>
      </rPr>
      <t>3</t>
    </r>
  </si>
  <si>
    <t>Specialisation in Business Manager</t>
  </si>
  <si>
    <t>Responsible instructor: Prof. Dr. Illés Bálint Csaba</t>
  </si>
  <si>
    <r>
      <rPr>
        <vertAlign val="superscript"/>
        <sz val="9"/>
        <rFont val="Helvetica"/>
        <charset val="238"/>
      </rPr>
      <t>1</t>
    </r>
    <r>
      <rPr>
        <sz val="9"/>
        <rFont val="Helvetica"/>
        <charset val="238"/>
      </rPr>
      <t xml:space="preserve"> Weeks of study per semester:</t>
    </r>
  </si>
  <si>
    <r>
      <rPr>
        <vertAlign val="superscript"/>
        <sz val="9"/>
        <rFont val="Helvetica"/>
        <charset val="238"/>
      </rPr>
      <t>2</t>
    </r>
    <r>
      <rPr>
        <sz val="9"/>
        <rFont val="Helvetica"/>
        <charset val="238"/>
      </rPr>
      <t xml:space="preserve"> Students shall apply for the Internship in the 6th semester of the Curriculum of training. According to the prerequisites of starting the Internship, students must obtain minimum 30 credits from the 5-6 semesters of the Curriculum. </t>
    </r>
  </si>
  <si>
    <t xml:space="preserve">  (+80 credits are required from the 1-4 semesters!)</t>
  </si>
  <si>
    <r>
      <t xml:space="preserve">  </t>
    </r>
    <r>
      <rPr>
        <vertAlign val="superscript"/>
        <sz val="9"/>
        <rFont val="Helvetica"/>
        <charset val="238"/>
      </rPr>
      <t>3</t>
    </r>
    <r>
      <rPr>
        <sz val="9"/>
        <rFont val="Helvetica"/>
        <charset val="238"/>
      </rPr>
      <t xml:space="preserve"> According to the prerequisites of starting Specialisation subjects students must obtain minimum 80 credits from the 1-4 semesters of the Curriculum. The minimum 80 credits must include the following subjects: Micoreconomics,</t>
    </r>
  </si>
  <si>
    <t xml:space="preserve">    Basics of Business Information Technology, Statistics I-II, Macroeconomics, Business Economics and Management, Marketing, Basics of Leadership and Management, Basics of Accounting, Basics of Law and Business Law.</t>
  </si>
  <si>
    <t>* Mandatory choice: In the given semester students must complete one of the mandatory choice subjects, but they can complete only one as mandatory subject in the relevant semester.</t>
  </si>
  <si>
    <t>Gazdálkodási és menedzsment alapképzési szak (BSc) (levelező munkarend)</t>
  </si>
  <si>
    <t>Levelező munkarend</t>
  </si>
  <si>
    <t>Féléves óraszám</t>
  </si>
  <si>
    <t>IDNYV012L</t>
  </si>
  <si>
    <t>GAZDT108L</t>
  </si>
  <si>
    <t>MATER019L</t>
  </si>
  <si>
    <t>NEVEL274L</t>
  </si>
  <si>
    <t>FFGAZ099L</t>
  </si>
  <si>
    <t>GAZDT228L</t>
  </si>
  <si>
    <t>USINM223L</t>
  </si>
  <si>
    <t>GAZDT116L</t>
  </si>
  <si>
    <t>K</t>
  </si>
  <si>
    <t>GAZDT129L</t>
  </si>
  <si>
    <t>IDNYV013L</t>
  </si>
  <si>
    <t>MATER020L</t>
  </si>
  <si>
    <t>GAZDT202L</t>
  </si>
  <si>
    <t>GAZDT204L</t>
  </si>
  <si>
    <t>USINM164L</t>
  </si>
  <si>
    <t>MATER045L</t>
  </si>
  <si>
    <t>GAZDT422L</t>
  </si>
  <si>
    <t>FFGAZ072L</t>
  </si>
  <si>
    <t>GAZDT125L</t>
  </si>
  <si>
    <t>IDNYV135L</t>
  </si>
  <si>
    <t>USINM014L</t>
  </si>
  <si>
    <t>IDNYV034L</t>
  </si>
  <si>
    <t>GAZDT254L</t>
  </si>
  <si>
    <t>MATER046L</t>
  </si>
  <si>
    <t>USINM190L</t>
  </si>
  <si>
    <t>GAZDT442L</t>
  </si>
  <si>
    <t>GAZDT070L</t>
  </si>
  <si>
    <t>FFGAZ169L</t>
  </si>
  <si>
    <t>GAZDT093L</t>
  </si>
  <si>
    <t>IDNYV035L</t>
  </si>
  <si>
    <t>GAZDT169L</t>
  </si>
  <si>
    <t>USINM114L</t>
  </si>
  <si>
    <t>GAZDT216L</t>
  </si>
  <si>
    <t>USINM212L</t>
  </si>
  <si>
    <t>USINM230L</t>
  </si>
  <si>
    <t>GAZDT424L</t>
  </si>
  <si>
    <t>GAZDT327L</t>
  </si>
  <si>
    <t>USINM194L</t>
  </si>
  <si>
    <t>GAZDT355L</t>
  </si>
  <si>
    <t>USINM032L</t>
  </si>
  <si>
    <t>GAZDT418L</t>
  </si>
  <si>
    <t>GAZDT359L</t>
  </si>
  <si>
    <t>GAZDT343L</t>
  </si>
  <si>
    <t>GAZDT168L</t>
  </si>
  <si>
    <t>USINM120L</t>
  </si>
  <si>
    <t>GAZDT026L</t>
  </si>
  <si>
    <t>GAZDT071L</t>
  </si>
  <si>
    <t>GAZDT051L</t>
  </si>
  <si>
    <t>KORTU053L</t>
  </si>
  <si>
    <t>GAZDT039L</t>
  </si>
  <si>
    <t>USINM184L</t>
  </si>
  <si>
    <t>GAZDT238L</t>
  </si>
  <si>
    <t>GAZDT035L</t>
  </si>
  <si>
    <t>USINM093L</t>
  </si>
  <si>
    <t>GAZDT437L</t>
  </si>
  <si>
    <t>USINM005L</t>
  </si>
  <si>
    <t>GAZDT147L</t>
  </si>
  <si>
    <t>USINM234L</t>
  </si>
  <si>
    <t>USINM151L</t>
  </si>
  <si>
    <t>GAZDT296L</t>
  </si>
  <si>
    <t>USINM163L</t>
  </si>
  <si>
    <t>USINM057L</t>
  </si>
  <si>
    <t>GAZDT176L</t>
  </si>
  <si>
    <t>GAZDT247L</t>
  </si>
  <si>
    <t>GAZDT380L</t>
  </si>
  <si>
    <t>GAZDT394L</t>
  </si>
  <si>
    <t>USINM129L</t>
  </si>
  <si>
    <t>GAZDT400L</t>
  </si>
  <si>
    <t>GAZDT249L</t>
  </si>
  <si>
    <t>GAZDT378L</t>
  </si>
  <si>
    <t>GAZDT075L</t>
  </si>
  <si>
    <t>GAZDT119L</t>
  </si>
  <si>
    <t>-</t>
  </si>
  <si>
    <t xml:space="preserve">  Statisztika I-II., Mikroökonómia, Makroökonómia, Vállalatgazdaságtan, Marketing, Vezetés és szervezés alapjai, Számvitel alapjai, Logisztika (ELM), Általános és gazdasági jogi ismeretek (ÜVM), Vállalati pénzügyek (VP).</t>
  </si>
  <si>
    <t>* A hallgatónak az adott félévi kötelezően választandó (K) tantárgyak közül csak egyet kell és csak egyet lehet B-tantárgyként teljesítenie az érintett félévben.</t>
  </si>
  <si>
    <t>Rövidítés vagy adattípus neve</t>
  </si>
  <si>
    <t>Angol nyelvű megfelelője</t>
  </si>
  <si>
    <t>Heti és féléves óraszám rövidítések:</t>
  </si>
  <si>
    <t>Labor</t>
  </si>
  <si>
    <t>Field practice (ours)</t>
  </si>
  <si>
    <t>Konz. = konzultáció (csak féléves óraszám megadása lehetséges)</t>
  </si>
  <si>
    <t>Consultation</t>
  </si>
  <si>
    <t>Nappali munkarendű képzésben a féléves óraszám kalkulálása: a heti óraszám szorozva 13-mal (13 oktatási hét van egy félévben).</t>
  </si>
  <si>
    <t>Követelménytípusok:</t>
  </si>
  <si>
    <t>Term mark (3)</t>
  </si>
  <si>
    <t>Report</t>
  </si>
  <si>
    <t>Report (5)</t>
  </si>
  <si>
    <t>Examination</t>
  </si>
  <si>
    <t>Complex exam</t>
  </si>
  <si>
    <t>Felvétel típusa:</t>
  </si>
  <si>
    <t xml:space="preserve">Mandatory choice </t>
  </si>
  <si>
    <t>B-...-N-HU-GAZME</t>
  </si>
  <si>
    <t>B-...-L-HU-GAZME</t>
  </si>
  <si>
    <t>B-...-L-HU-GAZME-ELM</t>
  </si>
  <si>
    <t>B-...-N-EN-GAZME</t>
  </si>
  <si>
    <t>B-...-N-HU-GAZME-ELM</t>
  </si>
  <si>
    <t>B-...-L-HU-GAZME-UZL</t>
  </si>
  <si>
    <t>B-...-N-HU-GAZME-UZL</t>
  </si>
  <si>
    <t>B-...-N-HU-GAZME-VPU</t>
  </si>
  <si>
    <t>B-...-L-HU-GAZME-VPU</t>
  </si>
  <si>
    <t>B-…-L-HU-GAZME-HEM</t>
  </si>
  <si>
    <t>B-...-N-HU-GAZME-HEM</t>
  </si>
  <si>
    <t>B-GYO-N-HU-GAZME-VAF</t>
  </si>
  <si>
    <t>B-GYO-L-HU-GAZME-VAF</t>
  </si>
  <si>
    <t>B-GOD-N-EN-GAZME-UZL</t>
  </si>
  <si>
    <t>B-...-N-EN-GAZME-UZL</t>
  </si>
  <si>
    <r>
      <rPr>
        <b/>
        <sz val="10"/>
        <color theme="1"/>
        <rFont val="Helvetica"/>
        <charset val="238"/>
      </rPr>
      <t>Tf.kód</t>
    </r>
    <r>
      <rPr>
        <sz val="10"/>
        <color theme="1"/>
        <rFont val="Helvetica"/>
        <charset val="238"/>
      </rPr>
      <t xml:space="preserve"> = tantárgyfelelős Neptun azonosítója (kódja)</t>
    </r>
  </si>
  <si>
    <r>
      <rPr>
        <b/>
        <sz val="10"/>
        <color theme="1"/>
        <rFont val="Helvetica"/>
        <charset val="238"/>
      </rPr>
      <t xml:space="preserve">Elő </t>
    </r>
    <r>
      <rPr>
        <sz val="10"/>
        <color theme="1"/>
        <rFont val="Helvetica"/>
        <charset val="238"/>
      </rPr>
      <t>= előadás</t>
    </r>
  </si>
  <si>
    <r>
      <rPr>
        <b/>
        <sz val="10"/>
        <color theme="1"/>
        <rFont val="Helvetica"/>
        <charset val="238"/>
      </rPr>
      <t xml:space="preserve">Gyk </t>
    </r>
    <r>
      <rPr>
        <sz val="10"/>
        <color theme="1"/>
        <rFont val="Helvetica"/>
        <charset val="238"/>
      </rPr>
      <t>= gyakorlat (szeminárium)</t>
    </r>
  </si>
  <si>
    <r>
      <rPr>
        <b/>
        <sz val="10"/>
        <color theme="1"/>
        <rFont val="Helvetica"/>
        <charset val="238"/>
      </rPr>
      <t>Lab</t>
    </r>
    <r>
      <rPr>
        <sz val="10"/>
        <color theme="1"/>
        <rFont val="Helvetica"/>
        <charset val="238"/>
      </rPr>
      <t xml:space="preserve"> = laborgyakorlat</t>
    </r>
  </si>
  <si>
    <r>
      <rPr>
        <b/>
        <sz val="10"/>
        <color theme="1"/>
        <rFont val="Helvetica"/>
        <charset val="238"/>
      </rPr>
      <t>Ter</t>
    </r>
    <r>
      <rPr>
        <sz val="10"/>
        <color theme="1"/>
        <rFont val="Helvetica"/>
        <charset val="238"/>
      </rPr>
      <t xml:space="preserve"> = terepgyakorlati heti/féléves óraszám</t>
    </r>
  </si>
  <si>
    <r>
      <rPr>
        <b/>
        <sz val="10"/>
        <color theme="1"/>
        <rFont val="Helvetica"/>
        <charset val="238"/>
      </rPr>
      <t>Ter.gyak napok</t>
    </r>
    <r>
      <rPr>
        <sz val="10"/>
        <color theme="1"/>
        <rFont val="Helvetica"/>
        <charset val="238"/>
      </rPr>
      <t xml:space="preserve"> = terepgyakorlati napok száma, 1 nap általában 8 órát jelent</t>
    </r>
  </si>
  <si>
    <r>
      <rPr>
        <b/>
        <sz val="10"/>
        <color theme="1"/>
        <rFont val="Helvetica"/>
        <charset val="238"/>
      </rPr>
      <t>Köv. tip.</t>
    </r>
    <r>
      <rPr>
        <sz val="10"/>
        <color theme="1"/>
        <rFont val="Helvetica"/>
        <charset val="238"/>
      </rPr>
      <t xml:space="preserve"> = a tantárgy követelmény típusa</t>
    </r>
  </si>
  <si>
    <t>V = Vizsga</t>
  </si>
  <si>
    <t>GYJ = Gyakorlati jegy</t>
  </si>
  <si>
    <r>
      <rPr>
        <b/>
        <sz val="10"/>
        <color theme="1"/>
        <rFont val="Helvetica"/>
        <charset val="238"/>
      </rPr>
      <t>GY3 = Gyakorlati jegy (3 fokozatú)</t>
    </r>
    <r>
      <rPr>
        <sz val="10"/>
        <color theme="1"/>
        <rFont val="Helvetica"/>
        <charset val="238"/>
      </rPr>
      <t xml:space="preserve"> értékeléssel (megfelelt (3), kiválóan megfelelt (5), nem felelt meg (1))</t>
    </r>
  </si>
  <si>
    <t>AI = Aláírás</t>
  </si>
  <si>
    <t>MI = Minősített aláírás</t>
  </si>
  <si>
    <r>
      <rPr>
        <b/>
        <sz val="10"/>
        <color theme="1"/>
        <rFont val="Helvetica"/>
        <charset val="238"/>
      </rPr>
      <t>B3 = Beszámoló (háromfokozatú)</t>
    </r>
    <r>
      <rPr>
        <sz val="10"/>
        <color theme="1"/>
        <rFont val="Helvetica"/>
        <charset val="238"/>
      </rPr>
      <t xml:space="preserve"> értékeléssel (megfelelt (3), kiválóan megfelelt (5), nem felelt meg (1))</t>
    </r>
  </si>
  <si>
    <r>
      <t xml:space="preserve">B5 = Beszámoló (ötfokozatú) </t>
    </r>
    <r>
      <rPr>
        <sz val="10"/>
        <color theme="1"/>
        <rFont val="Helvetica"/>
        <charset val="238"/>
      </rPr>
      <t>értékeléssel</t>
    </r>
  </si>
  <si>
    <t>SZIG = szigorlat</t>
  </si>
  <si>
    <t>KV = komplex vizsga</t>
  </si>
  <si>
    <r>
      <rPr>
        <b/>
        <sz val="10"/>
        <color theme="1"/>
        <rFont val="Helvetica"/>
        <charset val="238"/>
      </rPr>
      <t>F.tip.</t>
    </r>
    <r>
      <rPr>
        <sz val="10"/>
        <color theme="1"/>
        <rFont val="Helvetica"/>
        <charset val="238"/>
      </rPr>
      <t xml:space="preserve"> = felvétel típusa</t>
    </r>
  </si>
  <si>
    <t>A = Kötelező (A)</t>
  </si>
  <si>
    <r>
      <rPr>
        <b/>
        <sz val="10"/>
        <color theme="1"/>
        <rFont val="Helvetica"/>
        <charset val="238"/>
      </rPr>
      <t>B = Kötelezően választott (B)</t>
    </r>
    <r>
      <rPr>
        <sz val="10"/>
        <color theme="1"/>
        <rFont val="Helvetica"/>
        <charset val="238"/>
      </rPr>
      <t xml:space="preserve"> tantárgy (jellemzően a specializációk tantárgyai)</t>
    </r>
  </si>
  <si>
    <r>
      <rPr>
        <b/>
        <sz val="10"/>
        <color theme="1"/>
        <rFont val="Helvetica"/>
        <charset val="238"/>
      </rPr>
      <t>K = Kötelezően választott</t>
    </r>
    <r>
      <rPr>
        <sz val="10"/>
        <color theme="1"/>
        <rFont val="Helvetica"/>
        <charset val="238"/>
      </rPr>
      <t xml:space="preserve"> tantárgy (jelemzően egy tárgyoport, melyből bizonyos számú tantárgyat és/vagy kreditet kell a hallgatónak teljesíteni)</t>
    </r>
  </si>
  <si>
    <r>
      <rPr>
        <b/>
        <sz val="10"/>
        <color theme="1"/>
        <rFont val="Helvetica"/>
        <charset val="238"/>
      </rPr>
      <t>C = Szabadon választható (C)</t>
    </r>
    <r>
      <rPr>
        <sz val="10"/>
        <color theme="1"/>
        <rFont val="Helvetica"/>
        <charset val="238"/>
      </rPr>
      <t xml:space="preserve"> tantárgy (a tantervben csak azt szükséges megadni, hogy hány kredit értékben javasolt szabadon választható tantárgyat teljesíteni az adott félévben, konkrét tantárgy javaslat nem szükséges)</t>
    </r>
  </si>
  <si>
    <r>
      <rPr>
        <b/>
        <sz val="10"/>
        <color theme="1"/>
        <rFont val="Helvetica"/>
        <charset val="238"/>
      </rPr>
      <t>Tömb. oktatás</t>
    </r>
    <r>
      <rPr>
        <sz val="10"/>
        <color theme="1"/>
        <rFont val="Helvetica"/>
        <charset val="238"/>
      </rPr>
      <t xml:space="preserve"> = tömbösített (blokkos) oktatás, igen vagy nem lehet a válasz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</si>
</sst>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2"/>
      <color theme="1"/>
      <name val="Times New Roman"/>
      <family val="2"/>
      <charset val="238"/>
    </font>
    <font>
      <b/>
      <sz val="10"/>
      <color theme="1"/>
      <name val="Helvetica"/>
      <charset val="238"/>
    </font>
    <font>
      <sz val="10"/>
      <color theme="1"/>
      <name val="Helvetica"/>
      <charset val="238"/>
    </font>
    <font>
      <b/>
      <sz val="9"/>
      <color rgb="FF000000"/>
      <name val="Helvetica"/>
      <charset val="238"/>
    </font>
    <font>
      <sz val="9"/>
      <color rgb="FF000000"/>
      <name val="Helvetica"/>
      <charset val="238"/>
    </font>
    <font>
      <sz val="9"/>
      <name val="Helvetica"/>
      <charset val="238"/>
    </font>
    <font>
      <sz val="9"/>
      <color theme="1"/>
      <name val="Helvetica"/>
      <charset val="238"/>
    </font>
    <font>
      <b/>
      <sz val="9"/>
      <name val="Helvetica"/>
      <charset val="238"/>
    </font>
    <font>
      <b/>
      <sz val="9"/>
      <color rgb="FFFFFFFF"/>
      <name val="Helvetica"/>
      <charset val="238"/>
    </font>
    <font>
      <b/>
      <sz val="9"/>
      <color indexed="9"/>
      <name val="Helvetica"/>
      <charset val="238"/>
    </font>
    <font>
      <b/>
      <sz val="9"/>
      <color theme="0"/>
      <name val="Helvetica"/>
      <charset val="238"/>
    </font>
    <font>
      <vertAlign val="superscript"/>
      <sz val="9"/>
      <name val="Helvetica"/>
      <charset val="238"/>
    </font>
    <font>
      <b/>
      <vertAlign val="superscript"/>
      <sz val="9"/>
      <name val="Helvetica"/>
      <charset val="238"/>
    </font>
    <font>
      <sz val="9"/>
      <color rgb="FFFF0000"/>
      <name val="Helvetica"/>
      <charset val="238"/>
    </font>
    <font>
      <sz val="10"/>
      <name val="Arial"/>
      <family val="2"/>
      <charset val="238"/>
    </font>
    <font>
      <sz val="10"/>
      <color rgb="FFFF0000"/>
      <name val="Helvetica"/>
      <charset val="238"/>
    </font>
  </fonts>
  <fills count="6">
    <fill>
      <patternFill patternType="none"/>
    </fill>
    <fill>
      <patternFill patternType="gray125"/>
    </fill>
    <fill>
      <patternFill patternType="solid">
        <fgColor rgb="FF92D050"/>
        <bgColor indexed="64"/>
      </patternFill>
    </fill>
    <fill>
      <patternFill patternType="solid">
        <fgColor indexed="8"/>
        <bgColor indexed="9"/>
      </patternFill>
    </fill>
    <fill>
      <patternFill patternType="solid">
        <fgColor rgb="FF000000"/>
        <bgColor rgb="FF003300"/>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5" fillId="0" borderId="0"/>
    <xf numFmtId="0" fontId="15" fillId="0" borderId="0"/>
  </cellStyleXfs>
  <cellXfs count="115">
    <xf numFmtId="0" fontId="0" fillId="0" borderId="0" xfId="0"/>
    <xf numFmtId="0" fontId="4" fillId="0" borderId="0" xfId="0" applyFont="1" applyAlignment="1">
      <alignment vertical="center"/>
    </xf>
    <xf numFmtId="1"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1" fontId="5" fillId="0" borderId="0" xfId="0" applyNumberFormat="1" applyFont="1" applyAlignment="1">
      <alignment horizontal="center"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xf numFmtId="1" fontId="8"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vertical="center"/>
    </xf>
    <xf numFmtId="0" fontId="7" fillId="0" borderId="0" xfId="0" applyFont="1" applyAlignment="1">
      <alignment horizontal="left"/>
    </xf>
    <xf numFmtId="0" fontId="6" fillId="0" borderId="0" xfId="0" applyFont="1"/>
    <xf numFmtId="0" fontId="7" fillId="0" borderId="0" xfId="0" applyFont="1" applyAlignment="1">
      <alignment horizont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left" vertical="center"/>
    </xf>
    <xf numFmtId="0" fontId="9" fillId="4" borderId="1" xfId="0" applyFont="1" applyFill="1" applyBorder="1" applyAlignment="1">
      <alignment vertical="center" wrapText="1"/>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Alignment="1">
      <alignment vertical="center" wrapText="1"/>
    </xf>
    <xf numFmtId="0" fontId="10" fillId="3" borderId="6" xfId="0" applyFont="1" applyFill="1" applyBorder="1" applyAlignment="1">
      <alignment vertical="center" wrapText="1"/>
    </xf>
    <xf numFmtId="1" fontId="10" fillId="3" borderId="6"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4" fillId="0" borderId="0" xfId="0" applyFont="1"/>
    <xf numFmtId="1" fontId="11" fillId="3" borderId="6" xfId="0" applyNumberFormat="1" applyFont="1" applyFill="1" applyBorder="1" applyAlignment="1">
      <alignment horizontal="center" vertical="center" wrapText="1"/>
    </xf>
    <xf numFmtId="1" fontId="6" fillId="0" borderId="0" xfId="0" applyNumberFormat="1" applyFont="1" applyAlignment="1">
      <alignment vertical="center" wrapText="1"/>
    </xf>
    <xf numFmtId="1" fontId="6"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vertical="center"/>
    </xf>
    <xf numFmtId="0" fontId="8" fillId="2" borderId="1" xfId="0" applyFont="1" applyFill="1" applyBorder="1" applyAlignment="1">
      <alignment vertical="center" wrapText="1"/>
    </xf>
    <xf numFmtId="0" fontId="6" fillId="0" borderId="1" xfId="0" applyFont="1" applyBorder="1" applyAlignment="1">
      <alignment vertical="center"/>
    </xf>
    <xf numFmtId="1" fontId="8" fillId="0" borderId="0" xfId="0" applyNumberFormat="1" applyFont="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5" fillId="0" borderId="1" xfId="0" applyFont="1" applyFill="1" applyBorder="1" applyAlignment="1">
      <alignment vertical="center" wrapText="1"/>
    </xf>
    <xf numFmtId="1"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0" xfId="0" applyFont="1" applyFill="1" applyAlignment="1">
      <alignment vertical="center"/>
    </xf>
    <xf numFmtId="0" fontId="6" fillId="0" borderId="1" xfId="0" applyFont="1" applyBorder="1" applyAlignment="1">
      <alignment vertical="center" wrapText="1"/>
    </xf>
    <xf numFmtId="0" fontId="6" fillId="2" borderId="1" xfId="0" applyFont="1" applyFill="1" applyBorder="1" applyAlignment="1">
      <alignment vertical="center"/>
    </xf>
    <xf numFmtId="0" fontId="6" fillId="0" borderId="1" xfId="0" applyFont="1" applyBorder="1" applyAlignment="1">
      <alignment vertical="center"/>
    </xf>
    <xf numFmtId="0" fontId="2" fillId="5" borderId="0" xfId="2" applyFont="1" applyFill="1" applyAlignment="1">
      <alignment vertical="top"/>
    </xf>
    <xf numFmtId="0" fontId="2" fillId="5" borderId="0" xfId="2" applyFont="1" applyFill="1" applyAlignment="1">
      <alignment horizontal="left" vertical="top"/>
    </xf>
    <xf numFmtId="0" fontId="3" fillId="0" borderId="0" xfId="3" applyFont="1" applyAlignment="1">
      <alignment vertical="top"/>
    </xf>
    <xf numFmtId="0" fontId="15" fillId="0" borderId="0" xfId="3"/>
    <xf numFmtId="0" fontId="3" fillId="0" borderId="0" xfId="2" applyFont="1" applyAlignment="1">
      <alignment vertical="top"/>
    </xf>
    <xf numFmtId="0" fontId="3" fillId="0" borderId="0" xfId="2" applyFont="1" applyAlignment="1">
      <alignment horizontal="left" vertical="top"/>
    </xf>
    <xf numFmtId="0" fontId="3" fillId="5" borderId="0" xfId="2" applyFont="1" applyFill="1" applyAlignment="1">
      <alignment horizontal="left" vertical="top"/>
    </xf>
    <xf numFmtId="0" fontId="3" fillId="0" borderId="0" xfId="2" applyFont="1" applyAlignment="1">
      <alignment vertical="top" wrapText="1"/>
    </xf>
    <xf numFmtId="0" fontId="16" fillId="0" borderId="0" xfId="3" applyFont="1" applyAlignment="1">
      <alignment vertical="top"/>
    </xf>
    <xf numFmtId="0" fontId="2" fillId="0" borderId="0" xfId="2" applyFont="1" applyAlignment="1">
      <alignment vertical="top"/>
    </xf>
    <xf numFmtId="0" fontId="15" fillId="0" borderId="0" xfId="2"/>
    <xf numFmtId="0" fontId="6" fillId="0" borderId="1" xfId="0" applyFont="1" applyBorder="1" applyAlignment="1">
      <alignmen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 fontId="6" fillId="0" borderId="0" xfId="0" applyNumberFormat="1" applyFont="1" applyAlignment="1">
      <alignment horizontal="left" vertical="center" wrapText="1"/>
    </xf>
    <xf numFmtId="0" fontId="8" fillId="2" borderId="1" xfId="0" applyFont="1" applyFill="1" applyBorder="1" applyAlignment="1">
      <alignment vertical="center"/>
    </xf>
    <xf numFmtId="0" fontId="6" fillId="2" borderId="1" xfId="0" applyFont="1" applyFill="1" applyBorder="1" applyAlignment="1">
      <alignment vertical="center"/>
    </xf>
    <xf numFmtId="0" fontId="8" fillId="2" borderId="1" xfId="0" applyFont="1" applyFill="1" applyBorder="1" applyAlignment="1">
      <alignment vertical="center" wrapText="1"/>
    </xf>
    <xf numFmtId="0" fontId="6" fillId="0" borderId="1"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 fontId="6" fillId="0" borderId="5" xfId="0" applyNumberFormat="1" applyFont="1" applyBorder="1" applyAlignment="1">
      <alignment horizontal="center" vertical="center"/>
    </xf>
    <xf numFmtId="1" fontId="8" fillId="0" borderId="0" xfId="0" applyNumberFormat="1" applyFont="1" applyAlignment="1">
      <alignment horizontal="center" vertical="center"/>
    </xf>
    <xf numFmtId="0" fontId="8"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8"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3" xfId="0" applyFont="1" applyBorder="1" applyAlignment="1">
      <alignment vertical="center"/>
    </xf>
    <xf numFmtId="0" fontId="0" fillId="0" borderId="3" xfId="0" applyBorder="1" applyAlignment="1">
      <alignment vertical="center"/>
    </xf>
    <xf numFmtId="0" fontId="6" fillId="2" borderId="1" xfId="0" applyFont="1" applyFill="1" applyBorder="1" applyAlignment="1">
      <alignment vertical="center" wrapText="1"/>
    </xf>
  </cellXfs>
  <cellStyles count="4">
    <cellStyle name="Normál" xfId="0" builtinId="0"/>
    <cellStyle name="Normál 2" xfId="1" xr:uid="{00000000-0005-0000-0000-000001000000}"/>
    <cellStyle name="Normál 3" xfId="2" xr:uid="{6BEDB9F5-4A47-49FC-8521-436ED1E062FD}"/>
    <cellStyle name="Normál 4" xfId="3" xr:uid="{D5BE97CC-2D69-48AF-B538-83568488DC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203200</xdr:colOff>
      <xdr:row>12</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12</xdr:col>
      <xdr:colOff>203200</xdr:colOff>
      <xdr:row>12</xdr:row>
      <xdr:rowOff>0</xdr:rowOff>
    </xdr:to>
    <xdr:sp macro="" textlink="">
      <xdr:nvSpPr>
        <xdr:cNvPr id="4" name="AutoShape 2">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7" name="AutoShape 4">
          <a:extLst>
            <a:ext uri="{FF2B5EF4-FFF2-40B4-BE49-F238E27FC236}">
              <a16:creationId xmlns:a16="http://schemas.microsoft.com/office/drawing/2014/main" id="{00000000-0008-0000-0000-000007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9" name="AutoShape 4">
          <a:extLst>
            <a:ext uri="{FF2B5EF4-FFF2-40B4-BE49-F238E27FC236}">
              <a16:creationId xmlns:a16="http://schemas.microsoft.com/office/drawing/2014/main" id="{00000000-0008-0000-0000-000009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10" name="AutoShape 2">
          <a:extLst>
            <a:ext uri="{FF2B5EF4-FFF2-40B4-BE49-F238E27FC236}">
              <a16:creationId xmlns:a16="http://schemas.microsoft.com/office/drawing/2014/main" id="{00000000-0008-0000-0000-00000A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12</xdr:row>
      <xdr:rowOff>0</xdr:rowOff>
    </xdr:to>
    <xdr:sp macro="" textlink="">
      <xdr:nvSpPr>
        <xdr:cNvPr id="11" name="AutoShape 4">
          <a:extLst>
            <a:ext uri="{FF2B5EF4-FFF2-40B4-BE49-F238E27FC236}">
              <a16:creationId xmlns:a16="http://schemas.microsoft.com/office/drawing/2014/main" id="{00000000-0008-0000-0000-00000B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12</xdr:row>
      <xdr:rowOff>0</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203200</xdr:colOff>
      <xdr:row>12</xdr:row>
      <xdr:rowOff>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0" y="304800"/>
          <a:ext cx="88201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12</xdr:col>
      <xdr:colOff>203200</xdr:colOff>
      <xdr:row>12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0" y="304800"/>
          <a:ext cx="88201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8" name="AutoShape 4">
          <a:extLst>
            <a:ext uri="{FF2B5EF4-FFF2-40B4-BE49-F238E27FC236}">
              <a16:creationId xmlns:a16="http://schemas.microsoft.com/office/drawing/2014/main" id="{00000000-0008-0000-0100-000008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12</xdr:row>
      <xdr:rowOff>0</xdr:rowOff>
    </xdr:to>
    <xdr:sp macro="" textlink="">
      <xdr:nvSpPr>
        <xdr:cNvPr id="9" name="AutoShape 2">
          <a:extLst>
            <a:ext uri="{FF2B5EF4-FFF2-40B4-BE49-F238E27FC236}">
              <a16:creationId xmlns:a16="http://schemas.microsoft.com/office/drawing/2014/main" id="{00000000-0008-0000-0100-000009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12</xdr:row>
      <xdr:rowOff>0</xdr:rowOff>
    </xdr:to>
    <xdr:sp macro="" textlink="">
      <xdr:nvSpPr>
        <xdr:cNvPr id="10" name="AutoShape 4">
          <a:extLst>
            <a:ext uri="{FF2B5EF4-FFF2-40B4-BE49-F238E27FC236}">
              <a16:creationId xmlns:a16="http://schemas.microsoft.com/office/drawing/2014/main" id="{00000000-0008-0000-0100-00000A000000}"/>
            </a:ext>
          </a:extLst>
        </xdr:cNvPr>
        <xdr:cNvSpPr>
          <a:spLocks noChangeArrowheads="1"/>
        </xdr:cNvSpPr>
      </xdr:nvSpPr>
      <xdr:spPr bwMode="auto">
        <a:xfrm>
          <a:off x="0" y="304800"/>
          <a:ext cx="90868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12</xdr:row>
      <xdr:rowOff>0</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0" y="304800"/>
          <a:ext cx="9086850" cy="2190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12</xdr:row>
      <xdr:rowOff>0</xdr:rowOff>
    </xdr:to>
    <xdr:sp macro="" textlink="">
      <xdr:nvSpPr>
        <xdr:cNvPr id="2" name="AutoShape 4">
          <a:extLst>
            <a:ext uri="{FF2B5EF4-FFF2-40B4-BE49-F238E27FC236}">
              <a16:creationId xmlns:a16="http://schemas.microsoft.com/office/drawing/2014/main" id="{00000000-0008-0000-0200-000002000000}"/>
            </a:ext>
          </a:extLst>
        </xdr:cNvPr>
        <xdr:cNvSpPr>
          <a:spLocks noChangeArrowheads="1"/>
        </xdr:cNvSpPr>
      </xdr:nvSpPr>
      <xdr:spPr bwMode="auto">
        <a:xfrm>
          <a:off x="0" y="304800"/>
          <a:ext cx="88201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10</xdr:col>
      <xdr:colOff>0</xdr:colOff>
      <xdr:row>12</xdr:row>
      <xdr:rowOff>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304800"/>
          <a:ext cx="88201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4" name="AutoShape 4">
          <a:extLst>
            <a:ext uri="{FF2B5EF4-FFF2-40B4-BE49-F238E27FC236}">
              <a16:creationId xmlns:a16="http://schemas.microsoft.com/office/drawing/2014/main" id="{00000000-0008-0000-0200-000004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6" name="AutoShape 4">
          <a:extLst>
            <a:ext uri="{FF2B5EF4-FFF2-40B4-BE49-F238E27FC236}">
              <a16:creationId xmlns:a16="http://schemas.microsoft.com/office/drawing/2014/main" id="{00000000-0008-0000-0200-000006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8" name="AutoShape 4">
          <a:extLst>
            <a:ext uri="{FF2B5EF4-FFF2-40B4-BE49-F238E27FC236}">
              <a16:creationId xmlns:a16="http://schemas.microsoft.com/office/drawing/2014/main" id="{00000000-0008-0000-0200-000008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14</xdr:col>
      <xdr:colOff>76200</xdr:colOff>
      <xdr:row>12</xdr:row>
      <xdr:rowOff>0</xdr:rowOff>
    </xdr:to>
    <xdr:sp macro="" textlink="">
      <xdr:nvSpPr>
        <xdr:cNvPr id="9" name="AutoShape 2">
          <a:extLst>
            <a:ext uri="{FF2B5EF4-FFF2-40B4-BE49-F238E27FC236}">
              <a16:creationId xmlns:a16="http://schemas.microsoft.com/office/drawing/2014/main" id="{00000000-0008-0000-0200-000009000000}"/>
            </a:ext>
          </a:extLst>
        </xdr:cNvPr>
        <xdr:cNvSpPr>
          <a:spLocks noChangeArrowheads="1"/>
        </xdr:cNvSpPr>
      </xdr:nvSpPr>
      <xdr:spPr bwMode="auto">
        <a:xfrm>
          <a:off x="0" y="304800"/>
          <a:ext cx="93154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13</xdr:col>
      <xdr:colOff>266700</xdr:colOff>
      <xdr:row>12</xdr:row>
      <xdr:rowOff>0</xdr:rowOff>
    </xdr:to>
    <xdr:sp macro="" textlink="">
      <xdr:nvSpPr>
        <xdr:cNvPr id="10" name="AutoShape 4">
          <a:extLst>
            <a:ext uri="{FF2B5EF4-FFF2-40B4-BE49-F238E27FC236}">
              <a16:creationId xmlns:a16="http://schemas.microsoft.com/office/drawing/2014/main" id="{00000000-0008-0000-0200-00000A000000}"/>
            </a:ext>
          </a:extLst>
        </xdr:cNvPr>
        <xdr:cNvSpPr>
          <a:spLocks noChangeArrowheads="1"/>
        </xdr:cNvSpPr>
      </xdr:nvSpPr>
      <xdr:spPr bwMode="auto">
        <a:xfrm>
          <a:off x="0" y="304800"/>
          <a:ext cx="9086850" cy="219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13</xdr:col>
      <xdr:colOff>266700</xdr:colOff>
      <xdr:row>12</xdr:row>
      <xdr:rowOff>0</xdr:rowOff>
    </xdr:to>
    <xdr:sp macro="" textlink="">
      <xdr:nvSpPr>
        <xdr:cNvPr id="11" name="AutoShape 2">
          <a:extLst>
            <a:ext uri="{FF2B5EF4-FFF2-40B4-BE49-F238E27FC236}">
              <a16:creationId xmlns:a16="http://schemas.microsoft.com/office/drawing/2014/main" id="{00000000-0008-0000-0200-00000B000000}"/>
            </a:ext>
          </a:extLst>
        </xdr:cNvPr>
        <xdr:cNvSpPr>
          <a:spLocks noChangeArrowheads="1"/>
        </xdr:cNvSpPr>
      </xdr:nvSpPr>
      <xdr:spPr bwMode="auto">
        <a:xfrm>
          <a:off x="0" y="304800"/>
          <a:ext cx="9086850" cy="21907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2"/>
  <sheetViews>
    <sheetView tabSelected="1" view="pageBreakPreview" zoomScale="97" zoomScaleNormal="100" zoomScaleSheetLayoutView="97" workbookViewId="0">
      <pane ySplit="12" topLeftCell="A13" activePane="bottomLeft" state="frozen"/>
      <selection pane="bottomLeft" activeCell="I7" sqref="I7"/>
    </sheetView>
  </sheetViews>
  <sheetFormatPr defaultColWidth="8.85546875" defaultRowHeight="12" x14ac:dyDescent="0.2"/>
  <cols>
    <col min="1" max="1" width="20.28515625" style="3" customWidth="1"/>
    <col min="2" max="2" width="8.42578125" style="2" customWidth="1"/>
    <col min="3" max="3" width="13.28515625" style="3" customWidth="1"/>
    <col min="4" max="4" width="20.7109375" style="4" customWidth="1"/>
    <col min="5" max="5" width="16.5703125" style="4" customWidth="1"/>
    <col min="6" max="6" width="14.5703125" style="4" customWidth="1"/>
    <col min="7" max="7" width="9.140625" style="5" hidden="1" customWidth="1"/>
    <col min="8" max="8" width="6" style="6" customWidth="1"/>
    <col min="9" max="9" width="6.85546875" style="6" customWidth="1"/>
    <col min="10" max="10" width="4.42578125" style="6" customWidth="1"/>
    <col min="11" max="11" width="7.28515625" style="6" customWidth="1"/>
    <col min="12" max="12" width="7.140625" style="6" customWidth="1"/>
    <col min="13" max="13" width="5.28515625" style="6" customWidth="1"/>
    <col min="14" max="14" width="6" style="6" customWidth="1"/>
    <col min="15" max="15" width="6.42578125" style="7" customWidth="1"/>
    <col min="16" max="16" width="6" style="7" customWidth="1"/>
    <col min="17" max="17" width="6.28515625" style="8" customWidth="1"/>
    <col min="18" max="18" width="6.42578125" style="9" customWidth="1"/>
    <col min="19" max="19" width="6.28515625" style="9" customWidth="1"/>
    <col min="20" max="20" width="7" style="9" customWidth="1"/>
    <col min="21" max="21" width="13.85546875" style="10" customWidth="1"/>
    <col min="22" max="22" width="11.85546875" style="10" customWidth="1"/>
    <col min="23" max="108" width="9.140625" style="10" customWidth="1"/>
    <col min="109" max="16384" width="8.85546875" style="10"/>
  </cols>
  <sheetData>
    <row r="1" spans="1:22" x14ac:dyDescent="0.2">
      <c r="A1" s="1" t="s">
        <v>0</v>
      </c>
    </row>
    <row r="2" spans="1:22" x14ac:dyDescent="0.2">
      <c r="A2" s="1" t="s">
        <v>1</v>
      </c>
    </row>
    <row r="3" spans="1:22" x14ac:dyDescent="0.2">
      <c r="A3" s="11" t="s">
        <v>2</v>
      </c>
      <c r="B3" s="11"/>
      <c r="C3" s="11" t="s">
        <v>3</v>
      </c>
      <c r="D3" s="10"/>
      <c r="E3" s="10"/>
      <c r="F3" s="11"/>
      <c r="G3" s="12"/>
      <c r="H3" s="12"/>
      <c r="I3" s="12"/>
      <c r="J3" s="12"/>
      <c r="K3" s="12"/>
      <c r="L3" s="12"/>
      <c r="M3" s="12"/>
      <c r="N3" s="12"/>
      <c r="O3" s="13"/>
      <c r="P3" s="13"/>
      <c r="Q3" s="64"/>
      <c r="R3" s="14"/>
      <c r="S3" s="14"/>
      <c r="T3" s="14"/>
    </row>
    <row r="4" spans="1:22" x14ac:dyDescent="0.2">
      <c r="A4" s="15" t="s">
        <v>4</v>
      </c>
      <c r="B4" s="15"/>
      <c r="C4" s="15" t="s">
        <v>5</v>
      </c>
      <c r="D4" s="10"/>
      <c r="E4" s="10"/>
      <c r="F4" s="15"/>
      <c r="G4" s="15"/>
      <c r="H4" s="15"/>
      <c r="I4" s="7"/>
      <c r="J4" s="7"/>
      <c r="K4" s="7"/>
      <c r="L4" s="7"/>
      <c r="M4" s="7"/>
      <c r="N4" s="7"/>
      <c r="Q4" s="64"/>
      <c r="R4" s="14"/>
      <c r="S4" s="14"/>
      <c r="T4" s="14"/>
    </row>
    <row r="5" spans="1:22" x14ac:dyDescent="0.2">
      <c r="A5" s="15" t="s">
        <v>6</v>
      </c>
      <c r="B5" s="15"/>
      <c r="C5" s="15" t="s">
        <v>7</v>
      </c>
      <c r="D5" s="10"/>
      <c r="E5" s="10"/>
      <c r="F5" s="15"/>
      <c r="G5" s="15"/>
      <c r="H5" s="15"/>
      <c r="I5" s="7"/>
      <c r="J5" s="7"/>
      <c r="K5" s="7"/>
      <c r="L5" s="7"/>
      <c r="M5" s="7"/>
      <c r="N5" s="7"/>
      <c r="Q5" s="64"/>
      <c r="R5" s="14"/>
      <c r="S5" s="14"/>
      <c r="T5" s="14"/>
    </row>
    <row r="6" spans="1:22" x14ac:dyDescent="0.2">
      <c r="A6" s="15" t="s">
        <v>8</v>
      </c>
      <c r="B6" s="15"/>
      <c r="C6" s="15" t="s">
        <v>9</v>
      </c>
      <c r="D6" s="10"/>
      <c r="E6" s="10"/>
      <c r="F6" s="15"/>
      <c r="G6" s="15"/>
      <c r="H6" s="15"/>
      <c r="I6" s="7"/>
      <c r="J6" s="7"/>
      <c r="K6" s="7"/>
      <c r="L6" s="7"/>
      <c r="M6" s="7"/>
      <c r="N6" s="7"/>
      <c r="Q6" s="64"/>
      <c r="R6" s="14"/>
      <c r="S6" s="14"/>
      <c r="T6" s="14"/>
    </row>
    <row r="7" spans="1:22" ht="37.15" customHeight="1" x14ac:dyDescent="0.2">
      <c r="A7" s="96" t="s">
        <v>10</v>
      </c>
      <c r="B7" s="96"/>
      <c r="C7" s="15" t="s">
        <v>11</v>
      </c>
      <c r="D7" s="17"/>
      <c r="E7" s="17"/>
      <c r="F7" s="15"/>
      <c r="G7" s="15"/>
      <c r="H7" s="15"/>
      <c r="I7" s="7"/>
      <c r="J7" s="7"/>
      <c r="K7" s="7"/>
      <c r="L7" s="7"/>
      <c r="M7" s="7"/>
      <c r="N7" s="7"/>
      <c r="Q7" s="64"/>
      <c r="R7" s="14"/>
      <c r="S7" s="14"/>
      <c r="T7" s="14"/>
      <c r="U7" s="17"/>
    </row>
    <row r="8" spans="1:22" ht="14.45" customHeight="1" x14ac:dyDescent="0.2">
      <c r="A8" s="16" t="s">
        <v>12</v>
      </c>
      <c r="C8" s="13" t="s">
        <v>13</v>
      </c>
      <c r="D8" s="10"/>
      <c r="E8" s="10"/>
      <c r="F8" s="54"/>
      <c r="G8" s="10"/>
      <c r="H8" s="10"/>
      <c r="I8" s="10"/>
      <c r="J8" s="10"/>
      <c r="K8" s="10"/>
      <c r="L8" s="10"/>
      <c r="M8" s="10"/>
      <c r="N8" s="10"/>
      <c r="O8" s="17"/>
      <c r="P8" s="17"/>
      <c r="Q8" s="10"/>
      <c r="R8" s="10"/>
      <c r="S8" s="10"/>
      <c r="T8" s="10"/>
    </row>
    <row r="9" spans="1:22" x14ac:dyDescent="0.2">
      <c r="A9" s="18"/>
      <c r="C9" s="14"/>
      <c r="D9" s="19"/>
      <c r="E9" s="19"/>
      <c r="F9" s="10"/>
      <c r="G9" s="10"/>
      <c r="H9" s="10"/>
      <c r="I9" s="10"/>
      <c r="J9" s="10"/>
      <c r="K9" s="10"/>
      <c r="L9" s="10"/>
      <c r="M9" s="10"/>
      <c r="N9" s="10"/>
      <c r="O9" s="17"/>
      <c r="P9" s="17"/>
      <c r="Q9" s="10"/>
      <c r="R9" s="10"/>
      <c r="S9" s="10"/>
      <c r="T9" s="10"/>
    </row>
    <row r="10" spans="1:22" x14ac:dyDescent="0.2">
      <c r="A10" s="18"/>
      <c r="B10" s="64"/>
      <c r="C10" s="14"/>
      <c r="F10" s="20"/>
      <c r="G10" s="21"/>
      <c r="H10" s="105" t="s">
        <v>14</v>
      </c>
      <c r="I10" s="105"/>
      <c r="J10" s="105"/>
      <c r="K10" s="105"/>
      <c r="L10" s="105"/>
      <c r="M10" s="105"/>
      <c r="N10" s="105"/>
      <c r="O10" s="105"/>
      <c r="P10" s="105"/>
      <c r="Q10" s="64"/>
      <c r="R10" s="22"/>
      <c r="S10" s="22"/>
      <c r="T10" s="22"/>
    </row>
    <row r="11" spans="1:22" ht="13.5" x14ac:dyDescent="0.2">
      <c r="A11" s="18"/>
      <c r="B11" s="7"/>
      <c r="C11" s="14"/>
      <c r="D11" s="19"/>
      <c r="E11" s="19"/>
      <c r="F11" s="19"/>
      <c r="G11" s="23"/>
      <c r="H11" s="104" t="s">
        <v>15</v>
      </c>
      <c r="I11" s="104"/>
      <c r="J11" s="104"/>
      <c r="K11" s="104" t="s">
        <v>16</v>
      </c>
      <c r="L11" s="104"/>
      <c r="M11" s="104"/>
      <c r="N11" s="104"/>
      <c r="O11" s="104"/>
      <c r="P11" s="104"/>
      <c r="Q11" s="64"/>
      <c r="R11" s="14"/>
      <c r="S11" s="14"/>
      <c r="T11" s="14"/>
    </row>
    <row r="12" spans="1:22" s="30" customFormat="1" ht="36" x14ac:dyDescent="0.25">
      <c r="A12" s="24" t="s">
        <v>17</v>
      </c>
      <c r="B12" s="25" t="s">
        <v>18</v>
      </c>
      <c r="C12" s="24" t="s">
        <v>19</v>
      </c>
      <c r="D12" s="26" t="s">
        <v>20</v>
      </c>
      <c r="E12" s="26" t="s">
        <v>21</v>
      </c>
      <c r="F12" s="26" t="s">
        <v>22</v>
      </c>
      <c r="G12" s="27" t="s">
        <v>23</v>
      </c>
      <c r="H12" s="25" t="s">
        <v>24</v>
      </c>
      <c r="I12" s="25" t="s">
        <v>25</v>
      </c>
      <c r="J12" s="25" t="s">
        <v>26</v>
      </c>
      <c r="K12" s="25" t="s">
        <v>24</v>
      </c>
      <c r="L12" s="25" t="s">
        <v>25</v>
      </c>
      <c r="M12" s="25" t="s">
        <v>26</v>
      </c>
      <c r="N12" s="25" t="s">
        <v>27</v>
      </c>
      <c r="O12" s="28" t="s">
        <v>28</v>
      </c>
      <c r="P12" s="28" t="s">
        <v>29</v>
      </c>
      <c r="Q12" s="25" t="s">
        <v>30</v>
      </c>
      <c r="R12" s="27" t="s">
        <v>31</v>
      </c>
      <c r="S12" s="27" t="s">
        <v>32</v>
      </c>
      <c r="T12" s="27" t="s">
        <v>33</v>
      </c>
      <c r="U12" s="29" t="s">
        <v>34</v>
      </c>
      <c r="V12" s="27" t="s">
        <v>35</v>
      </c>
    </row>
    <row r="13" spans="1:22" s="43" customFormat="1" ht="24" x14ac:dyDescent="0.25">
      <c r="A13" s="51" t="s">
        <v>549</v>
      </c>
      <c r="B13" s="42">
        <v>1</v>
      </c>
      <c r="C13" s="60" t="s">
        <v>36</v>
      </c>
      <c r="D13" s="60" t="s">
        <v>37</v>
      </c>
      <c r="E13" s="60" t="s">
        <v>38</v>
      </c>
      <c r="F13" s="60" t="s">
        <v>39</v>
      </c>
      <c r="G13" s="40" t="s">
        <v>40</v>
      </c>
      <c r="H13" s="33">
        <v>0</v>
      </c>
      <c r="I13" s="33">
        <v>2</v>
      </c>
      <c r="J13" s="33">
        <v>0</v>
      </c>
      <c r="K13" s="52">
        <v>0</v>
      </c>
      <c r="L13" s="52">
        <v>26</v>
      </c>
      <c r="M13" s="33">
        <v>0</v>
      </c>
      <c r="N13" s="32">
        <v>0</v>
      </c>
      <c r="O13" s="33">
        <v>0</v>
      </c>
      <c r="P13" s="33">
        <v>0</v>
      </c>
      <c r="Q13" s="33">
        <v>0</v>
      </c>
      <c r="R13" s="32" t="s">
        <v>41</v>
      </c>
      <c r="S13" s="33" t="s">
        <v>42</v>
      </c>
      <c r="T13" s="53" t="s">
        <v>43</v>
      </c>
      <c r="U13" s="60"/>
      <c r="V13" s="60" t="s">
        <v>44</v>
      </c>
    </row>
    <row r="14" spans="1:22" s="43" customFormat="1" ht="24" x14ac:dyDescent="0.25">
      <c r="A14" s="51" t="s">
        <v>549</v>
      </c>
      <c r="B14" s="42">
        <v>1</v>
      </c>
      <c r="C14" s="60" t="s">
        <v>45</v>
      </c>
      <c r="D14" s="60" t="s">
        <v>46</v>
      </c>
      <c r="E14" s="60" t="s">
        <v>47</v>
      </c>
      <c r="F14" s="60" t="s">
        <v>48</v>
      </c>
      <c r="G14" s="40" t="s">
        <v>49</v>
      </c>
      <c r="H14" s="33">
        <v>2</v>
      </c>
      <c r="I14" s="33">
        <v>0</v>
      </c>
      <c r="J14" s="33">
        <v>0</v>
      </c>
      <c r="K14" s="52">
        <v>26</v>
      </c>
      <c r="L14" s="52">
        <v>0</v>
      </c>
      <c r="M14" s="33">
        <v>0</v>
      </c>
      <c r="N14" s="32">
        <v>0</v>
      </c>
      <c r="O14" s="33">
        <v>0</v>
      </c>
      <c r="P14" s="33">
        <v>0</v>
      </c>
      <c r="Q14" s="33">
        <v>4</v>
      </c>
      <c r="R14" s="32" t="s">
        <v>50</v>
      </c>
      <c r="S14" s="53" t="s">
        <v>42</v>
      </c>
      <c r="T14" s="53" t="s">
        <v>43</v>
      </c>
      <c r="U14" s="60"/>
      <c r="V14" s="60"/>
    </row>
    <row r="15" spans="1:22" s="43" customFormat="1" ht="24" x14ac:dyDescent="0.25">
      <c r="A15" s="51" t="s">
        <v>549</v>
      </c>
      <c r="B15" s="42">
        <v>1</v>
      </c>
      <c r="C15" s="60" t="s">
        <v>51</v>
      </c>
      <c r="D15" s="60" t="s">
        <v>52</v>
      </c>
      <c r="E15" s="60" t="s">
        <v>53</v>
      </c>
      <c r="F15" s="60" t="s">
        <v>54</v>
      </c>
      <c r="G15" s="40" t="s">
        <v>55</v>
      </c>
      <c r="H15" s="33">
        <v>1</v>
      </c>
      <c r="I15" s="33">
        <v>2</v>
      </c>
      <c r="J15" s="33">
        <v>0</v>
      </c>
      <c r="K15" s="52">
        <v>13</v>
      </c>
      <c r="L15" s="52">
        <v>26</v>
      </c>
      <c r="M15" s="33">
        <v>0</v>
      </c>
      <c r="N15" s="32">
        <v>0</v>
      </c>
      <c r="O15" s="33">
        <v>0</v>
      </c>
      <c r="P15" s="33">
        <v>0</v>
      </c>
      <c r="Q15" s="33">
        <v>5</v>
      </c>
      <c r="R15" s="32" t="s">
        <v>41</v>
      </c>
      <c r="S15" s="53" t="s">
        <v>42</v>
      </c>
      <c r="T15" s="53" t="s">
        <v>43</v>
      </c>
      <c r="U15" s="60"/>
      <c r="V15" s="60"/>
    </row>
    <row r="16" spans="1:22" s="43" customFormat="1" ht="24" x14ac:dyDescent="0.25">
      <c r="A16" s="51" t="s">
        <v>549</v>
      </c>
      <c r="B16" s="42">
        <v>1</v>
      </c>
      <c r="C16" s="60" t="s">
        <v>56</v>
      </c>
      <c r="D16" s="60" t="s">
        <v>57</v>
      </c>
      <c r="E16" s="60" t="s">
        <v>58</v>
      </c>
      <c r="F16" s="60" t="s">
        <v>59</v>
      </c>
      <c r="G16" s="40" t="s">
        <v>60</v>
      </c>
      <c r="H16" s="33">
        <v>2</v>
      </c>
      <c r="I16" s="33">
        <v>0</v>
      </c>
      <c r="J16" s="33">
        <v>0</v>
      </c>
      <c r="K16" s="52">
        <v>26</v>
      </c>
      <c r="L16" s="52">
        <v>0</v>
      </c>
      <c r="M16" s="33">
        <v>0</v>
      </c>
      <c r="N16" s="32">
        <v>0</v>
      </c>
      <c r="O16" s="33">
        <v>0</v>
      </c>
      <c r="P16" s="33">
        <v>0</v>
      </c>
      <c r="Q16" s="33">
        <v>4</v>
      </c>
      <c r="R16" s="33" t="s">
        <v>50</v>
      </c>
      <c r="S16" s="33" t="s">
        <v>42</v>
      </c>
      <c r="T16" s="53" t="s">
        <v>43</v>
      </c>
      <c r="U16" s="60"/>
      <c r="V16" s="60"/>
    </row>
    <row r="17" spans="1:22" s="43" customFormat="1" ht="36" x14ac:dyDescent="0.25">
      <c r="A17" s="51" t="s">
        <v>549</v>
      </c>
      <c r="B17" s="42">
        <v>1</v>
      </c>
      <c r="C17" s="60" t="s">
        <v>61</v>
      </c>
      <c r="D17" s="60" t="s">
        <v>62</v>
      </c>
      <c r="E17" s="60" t="s">
        <v>63</v>
      </c>
      <c r="F17" s="60" t="s">
        <v>64</v>
      </c>
      <c r="G17" s="40" t="s">
        <v>65</v>
      </c>
      <c r="H17" s="33">
        <v>2</v>
      </c>
      <c r="I17" s="33">
        <v>0</v>
      </c>
      <c r="J17" s="33">
        <v>0</v>
      </c>
      <c r="K17" s="52">
        <v>26</v>
      </c>
      <c r="L17" s="52">
        <v>0</v>
      </c>
      <c r="M17" s="33">
        <v>0</v>
      </c>
      <c r="N17" s="32">
        <v>0</v>
      </c>
      <c r="O17" s="33">
        <v>0</v>
      </c>
      <c r="P17" s="33">
        <v>0</v>
      </c>
      <c r="Q17" s="33">
        <v>4</v>
      </c>
      <c r="R17" s="33" t="s">
        <v>50</v>
      </c>
      <c r="S17" s="33" t="s">
        <v>42</v>
      </c>
      <c r="T17" s="53" t="s">
        <v>43</v>
      </c>
      <c r="U17" s="60"/>
      <c r="V17" s="60"/>
    </row>
    <row r="18" spans="1:22" s="43" customFormat="1" x14ac:dyDescent="0.25">
      <c r="A18" s="51" t="s">
        <v>549</v>
      </c>
      <c r="B18" s="42">
        <v>1</v>
      </c>
      <c r="C18" s="60" t="s">
        <v>66</v>
      </c>
      <c r="D18" s="60" t="s">
        <v>67</v>
      </c>
      <c r="E18" s="60" t="s">
        <v>68</v>
      </c>
      <c r="F18" s="60" t="s">
        <v>69</v>
      </c>
      <c r="G18" s="40" t="s">
        <v>70</v>
      </c>
      <c r="H18" s="33">
        <v>2</v>
      </c>
      <c r="I18" s="33">
        <v>2</v>
      </c>
      <c r="J18" s="33">
        <v>0</v>
      </c>
      <c r="K18" s="52">
        <v>26</v>
      </c>
      <c r="L18" s="52">
        <v>26</v>
      </c>
      <c r="M18" s="33">
        <v>0</v>
      </c>
      <c r="N18" s="32">
        <v>0</v>
      </c>
      <c r="O18" s="33">
        <v>0</v>
      </c>
      <c r="P18" s="33">
        <v>0</v>
      </c>
      <c r="Q18" s="33">
        <v>5</v>
      </c>
      <c r="R18" s="33" t="s">
        <v>50</v>
      </c>
      <c r="S18" s="33" t="s">
        <v>42</v>
      </c>
      <c r="T18" s="53" t="s">
        <v>43</v>
      </c>
      <c r="U18" s="60"/>
      <c r="V18" s="60"/>
    </row>
    <row r="19" spans="1:22" s="43" customFormat="1" ht="24" x14ac:dyDescent="0.25">
      <c r="A19" s="51" t="s">
        <v>549</v>
      </c>
      <c r="B19" s="42">
        <v>1</v>
      </c>
      <c r="C19" s="60" t="s">
        <v>71</v>
      </c>
      <c r="D19" s="60" t="s">
        <v>72</v>
      </c>
      <c r="E19" s="60" t="s">
        <v>73</v>
      </c>
      <c r="F19" s="60" t="s">
        <v>74</v>
      </c>
      <c r="G19" s="40" t="s">
        <v>75</v>
      </c>
      <c r="H19" s="33">
        <v>0</v>
      </c>
      <c r="I19" s="33">
        <v>2</v>
      </c>
      <c r="J19" s="33">
        <v>0</v>
      </c>
      <c r="K19" s="52">
        <v>0</v>
      </c>
      <c r="L19" s="52">
        <v>26</v>
      </c>
      <c r="M19" s="33">
        <v>0</v>
      </c>
      <c r="N19" s="32">
        <v>0</v>
      </c>
      <c r="O19" s="33">
        <v>0</v>
      </c>
      <c r="P19" s="33">
        <v>0</v>
      </c>
      <c r="Q19" s="33">
        <v>0</v>
      </c>
      <c r="R19" s="33" t="s">
        <v>76</v>
      </c>
      <c r="S19" s="33" t="s">
        <v>42</v>
      </c>
      <c r="T19" s="53" t="s">
        <v>43</v>
      </c>
      <c r="U19" s="60"/>
      <c r="V19" s="60" t="s">
        <v>44</v>
      </c>
    </row>
    <row r="20" spans="1:22" s="43" customFormat="1" ht="36" x14ac:dyDescent="0.25">
      <c r="A20" s="51" t="s">
        <v>549</v>
      </c>
      <c r="B20" s="42">
        <v>1</v>
      </c>
      <c r="C20" s="60" t="s">
        <v>77</v>
      </c>
      <c r="D20" s="60" t="s">
        <v>78</v>
      </c>
      <c r="E20" s="60" t="s">
        <v>79</v>
      </c>
      <c r="F20" s="60" t="s">
        <v>80</v>
      </c>
      <c r="G20" s="40" t="s">
        <v>81</v>
      </c>
      <c r="H20" s="33">
        <v>0</v>
      </c>
      <c r="I20" s="33">
        <v>4</v>
      </c>
      <c r="J20" s="33">
        <v>0</v>
      </c>
      <c r="K20" s="52">
        <v>0</v>
      </c>
      <c r="L20" s="52">
        <v>52</v>
      </c>
      <c r="M20" s="33">
        <v>0</v>
      </c>
      <c r="N20" s="32">
        <v>0</v>
      </c>
      <c r="O20" s="33">
        <v>0</v>
      </c>
      <c r="P20" s="33">
        <v>0</v>
      </c>
      <c r="Q20" s="33">
        <v>5</v>
      </c>
      <c r="R20" s="32" t="s">
        <v>41</v>
      </c>
      <c r="S20" s="33" t="s">
        <v>42</v>
      </c>
      <c r="T20" s="53" t="s">
        <v>43</v>
      </c>
      <c r="U20" s="60"/>
      <c r="V20" s="60"/>
    </row>
    <row r="21" spans="1:22" s="43" customFormat="1" x14ac:dyDescent="0.25">
      <c r="A21" s="51" t="s">
        <v>549</v>
      </c>
      <c r="B21" s="42">
        <v>1</v>
      </c>
      <c r="C21" s="60" t="s">
        <v>82</v>
      </c>
      <c r="D21" s="60" t="s">
        <v>83</v>
      </c>
      <c r="E21" s="60" t="s">
        <v>84</v>
      </c>
      <c r="F21" s="60" t="s">
        <v>85</v>
      </c>
      <c r="G21" s="40" t="s">
        <v>86</v>
      </c>
      <c r="H21" s="33">
        <v>2</v>
      </c>
      <c r="I21" s="33">
        <v>0</v>
      </c>
      <c r="J21" s="33">
        <v>0</v>
      </c>
      <c r="K21" s="52">
        <v>26</v>
      </c>
      <c r="L21" s="52">
        <v>0</v>
      </c>
      <c r="M21" s="33">
        <v>0</v>
      </c>
      <c r="N21" s="32">
        <v>0</v>
      </c>
      <c r="O21" s="33">
        <v>0</v>
      </c>
      <c r="P21" s="33">
        <v>0</v>
      </c>
      <c r="Q21" s="33">
        <v>3</v>
      </c>
      <c r="R21" s="33" t="s">
        <v>50</v>
      </c>
      <c r="S21" s="33" t="s">
        <v>87</v>
      </c>
      <c r="T21" s="53" t="s">
        <v>43</v>
      </c>
      <c r="U21" s="60"/>
      <c r="V21" s="60"/>
    </row>
    <row r="22" spans="1:22" s="43" customFormat="1" ht="24" x14ac:dyDescent="0.25">
      <c r="A22" s="51" t="s">
        <v>549</v>
      </c>
      <c r="B22" s="42">
        <v>1</v>
      </c>
      <c r="C22" s="60" t="s">
        <v>88</v>
      </c>
      <c r="D22" s="60" t="s">
        <v>89</v>
      </c>
      <c r="E22" s="60" t="s">
        <v>90</v>
      </c>
      <c r="F22" s="60" t="s">
        <v>91</v>
      </c>
      <c r="G22" s="40" t="s">
        <v>92</v>
      </c>
      <c r="H22" s="33">
        <v>2</v>
      </c>
      <c r="I22" s="33">
        <v>0</v>
      </c>
      <c r="J22" s="33">
        <v>0</v>
      </c>
      <c r="K22" s="52">
        <v>26</v>
      </c>
      <c r="L22" s="52">
        <v>0</v>
      </c>
      <c r="M22" s="33">
        <v>0</v>
      </c>
      <c r="N22" s="32">
        <v>0</v>
      </c>
      <c r="O22" s="33">
        <v>0</v>
      </c>
      <c r="P22" s="33">
        <v>0</v>
      </c>
      <c r="Q22" s="33">
        <v>3</v>
      </c>
      <c r="R22" s="33" t="s">
        <v>50</v>
      </c>
      <c r="S22" s="33" t="s">
        <v>87</v>
      </c>
      <c r="T22" s="53" t="s">
        <v>43</v>
      </c>
      <c r="U22" s="60"/>
      <c r="V22" s="60"/>
    </row>
    <row r="23" spans="1:22" s="43" customFormat="1" x14ac:dyDescent="0.25">
      <c r="A23" s="106" t="s">
        <v>93</v>
      </c>
      <c r="B23" s="107"/>
      <c r="C23" s="107"/>
      <c r="D23" s="107"/>
      <c r="E23" s="107"/>
      <c r="F23" s="107"/>
      <c r="G23" s="108"/>
      <c r="H23" s="37">
        <f>SUM(H13:H22)-H22</f>
        <v>11</v>
      </c>
      <c r="I23" s="37">
        <f t="shared" ref="I23:Q23" si="0">SUM(I13:I22)-I22</f>
        <v>12</v>
      </c>
      <c r="J23" s="37">
        <f t="shared" si="0"/>
        <v>0</v>
      </c>
      <c r="K23" s="37">
        <f t="shared" si="0"/>
        <v>143</v>
      </c>
      <c r="L23" s="37">
        <f t="shared" si="0"/>
        <v>156</v>
      </c>
      <c r="M23" s="37">
        <f t="shared" si="0"/>
        <v>0</v>
      </c>
      <c r="N23" s="37">
        <f t="shared" si="0"/>
        <v>0</v>
      </c>
      <c r="O23" s="37">
        <f t="shared" si="0"/>
        <v>0</v>
      </c>
      <c r="P23" s="37">
        <f t="shared" si="0"/>
        <v>0</v>
      </c>
      <c r="Q23" s="37">
        <f t="shared" si="0"/>
        <v>30</v>
      </c>
      <c r="R23" s="37"/>
      <c r="S23" s="37"/>
      <c r="T23" s="37"/>
      <c r="U23" s="65"/>
      <c r="V23" s="65"/>
    </row>
    <row r="24" spans="1:22" s="43" customFormat="1" ht="24" x14ac:dyDescent="0.25">
      <c r="A24" s="51" t="s">
        <v>549</v>
      </c>
      <c r="B24" s="42">
        <v>2</v>
      </c>
      <c r="C24" s="60" t="s">
        <v>94</v>
      </c>
      <c r="D24" s="60" t="s">
        <v>95</v>
      </c>
      <c r="E24" s="60" t="s">
        <v>96</v>
      </c>
      <c r="F24" s="60" t="s">
        <v>39</v>
      </c>
      <c r="G24" s="40" t="s">
        <v>40</v>
      </c>
      <c r="H24" s="33">
        <v>0</v>
      </c>
      <c r="I24" s="42">
        <v>2</v>
      </c>
      <c r="J24" s="42">
        <v>0</v>
      </c>
      <c r="K24" s="52">
        <v>0</v>
      </c>
      <c r="L24" s="52">
        <v>26</v>
      </c>
      <c r="M24" s="42">
        <v>0</v>
      </c>
      <c r="N24" s="33">
        <v>0</v>
      </c>
      <c r="O24" s="33">
        <v>0</v>
      </c>
      <c r="P24" s="33">
        <v>0</v>
      </c>
      <c r="Q24" s="33">
        <v>0</v>
      </c>
      <c r="R24" s="32" t="s">
        <v>41</v>
      </c>
      <c r="S24" s="33" t="s">
        <v>42</v>
      </c>
      <c r="T24" s="33" t="s">
        <v>43</v>
      </c>
      <c r="U24" s="60" t="s">
        <v>97</v>
      </c>
      <c r="V24" s="60" t="s">
        <v>44</v>
      </c>
    </row>
    <row r="25" spans="1:22" s="43" customFormat="1" ht="24" x14ac:dyDescent="0.25">
      <c r="A25" s="51" t="s">
        <v>549</v>
      </c>
      <c r="B25" s="42">
        <v>2</v>
      </c>
      <c r="C25" s="60" t="s">
        <v>98</v>
      </c>
      <c r="D25" s="60" t="s">
        <v>99</v>
      </c>
      <c r="E25" s="60" t="s">
        <v>100</v>
      </c>
      <c r="F25" s="60" t="s">
        <v>101</v>
      </c>
      <c r="G25" s="40" t="s">
        <v>102</v>
      </c>
      <c r="H25" s="33">
        <v>1</v>
      </c>
      <c r="I25" s="42">
        <v>2</v>
      </c>
      <c r="J25" s="42">
        <v>0</v>
      </c>
      <c r="K25" s="52">
        <v>13</v>
      </c>
      <c r="L25" s="52">
        <v>26</v>
      </c>
      <c r="M25" s="42">
        <v>0</v>
      </c>
      <c r="N25" s="33">
        <v>0</v>
      </c>
      <c r="O25" s="33">
        <v>0</v>
      </c>
      <c r="P25" s="33">
        <v>0</v>
      </c>
      <c r="Q25" s="33">
        <v>5</v>
      </c>
      <c r="R25" s="33" t="s">
        <v>50</v>
      </c>
      <c r="S25" s="33" t="s">
        <v>42</v>
      </c>
      <c r="T25" s="33" t="s">
        <v>43</v>
      </c>
      <c r="U25" s="60"/>
      <c r="V25" s="60"/>
    </row>
    <row r="26" spans="1:22" s="43" customFormat="1" x14ac:dyDescent="0.25">
      <c r="A26" s="51" t="s">
        <v>549</v>
      </c>
      <c r="B26" s="42">
        <v>2</v>
      </c>
      <c r="C26" s="60" t="s">
        <v>103</v>
      </c>
      <c r="D26" s="60" t="s">
        <v>104</v>
      </c>
      <c r="E26" s="60" t="s">
        <v>105</v>
      </c>
      <c r="F26" s="60" t="s">
        <v>69</v>
      </c>
      <c r="G26" s="40" t="s">
        <v>70</v>
      </c>
      <c r="H26" s="33">
        <v>2</v>
      </c>
      <c r="I26" s="42">
        <v>2</v>
      </c>
      <c r="J26" s="42">
        <v>0</v>
      </c>
      <c r="K26" s="52">
        <v>26</v>
      </c>
      <c r="L26" s="52">
        <v>26</v>
      </c>
      <c r="M26" s="42">
        <v>0</v>
      </c>
      <c r="N26" s="33">
        <v>0</v>
      </c>
      <c r="O26" s="33">
        <v>0</v>
      </c>
      <c r="P26" s="33">
        <v>0</v>
      </c>
      <c r="Q26" s="33">
        <v>5</v>
      </c>
      <c r="R26" s="33" t="s">
        <v>50</v>
      </c>
      <c r="S26" s="33" t="s">
        <v>42</v>
      </c>
      <c r="T26" s="33" t="s">
        <v>43</v>
      </c>
      <c r="U26" s="60"/>
      <c r="V26" s="60"/>
    </row>
    <row r="27" spans="1:22" s="43" customFormat="1" x14ac:dyDescent="0.25">
      <c r="A27" s="51" t="s">
        <v>549</v>
      </c>
      <c r="B27" s="42">
        <v>2</v>
      </c>
      <c r="C27" s="60" t="s">
        <v>106</v>
      </c>
      <c r="D27" s="60" t="s">
        <v>107</v>
      </c>
      <c r="E27" s="60" t="s">
        <v>107</v>
      </c>
      <c r="F27" s="60" t="s">
        <v>108</v>
      </c>
      <c r="G27" s="40" t="s">
        <v>109</v>
      </c>
      <c r="H27" s="33">
        <v>2</v>
      </c>
      <c r="I27" s="42">
        <v>2</v>
      </c>
      <c r="J27" s="42">
        <v>0</v>
      </c>
      <c r="K27" s="52">
        <v>26</v>
      </c>
      <c r="L27" s="52">
        <v>26</v>
      </c>
      <c r="M27" s="42">
        <v>0</v>
      </c>
      <c r="N27" s="33">
        <v>0</v>
      </c>
      <c r="O27" s="33">
        <v>0</v>
      </c>
      <c r="P27" s="33">
        <v>0</v>
      </c>
      <c r="Q27" s="33">
        <v>5</v>
      </c>
      <c r="R27" s="33" t="s">
        <v>50</v>
      </c>
      <c r="S27" s="33" t="s">
        <v>42</v>
      </c>
      <c r="T27" s="33" t="s">
        <v>43</v>
      </c>
      <c r="U27" s="60"/>
      <c r="V27" s="60"/>
    </row>
    <row r="28" spans="1:22" s="43" customFormat="1" ht="24" x14ac:dyDescent="0.25">
      <c r="A28" s="51" t="s">
        <v>549</v>
      </c>
      <c r="B28" s="42">
        <v>2</v>
      </c>
      <c r="C28" s="60" t="s">
        <v>110</v>
      </c>
      <c r="D28" s="60" t="s">
        <v>111</v>
      </c>
      <c r="E28" s="60" t="s">
        <v>112</v>
      </c>
      <c r="F28" s="60" t="s">
        <v>113</v>
      </c>
      <c r="G28" s="40" t="s">
        <v>114</v>
      </c>
      <c r="H28" s="33">
        <v>2</v>
      </c>
      <c r="I28" s="42">
        <v>2</v>
      </c>
      <c r="J28" s="42">
        <v>0</v>
      </c>
      <c r="K28" s="52">
        <v>26</v>
      </c>
      <c r="L28" s="52">
        <v>26</v>
      </c>
      <c r="M28" s="42">
        <v>0</v>
      </c>
      <c r="N28" s="33">
        <v>0</v>
      </c>
      <c r="O28" s="33">
        <v>0</v>
      </c>
      <c r="P28" s="33">
        <v>0</v>
      </c>
      <c r="Q28" s="33">
        <v>4</v>
      </c>
      <c r="R28" s="33" t="s">
        <v>50</v>
      </c>
      <c r="S28" s="33" t="s">
        <v>42</v>
      </c>
      <c r="T28" s="33" t="s">
        <v>43</v>
      </c>
      <c r="U28" s="60"/>
      <c r="V28" s="60"/>
    </row>
    <row r="29" spans="1:22" s="43" customFormat="1" ht="24" x14ac:dyDescent="0.25">
      <c r="A29" s="51" t="s">
        <v>549</v>
      </c>
      <c r="B29" s="42">
        <v>2</v>
      </c>
      <c r="C29" s="60" t="s">
        <v>115</v>
      </c>
      <c r="D29" s="60" t="s">
        <v>116</v>
      </c>
      <c r="E29" s="60" t="s">
        <v>117</v>
      </c>
      <c r="F29" s="60" t="s">
        <v>118</v>
      </c>
      <c r="G29" s="40" t="s">
        <v>119</v>
      </c>
      <c r="H29" s="33">
        <v>2</v>
      </c>
      <c r="I29" s="42">
        <v>2</v>
      </c>
      <c r="J29" s="42">
        <v>0</v>
      </c>
      <c r="K29" s="52">
        <v>26</v>
      </c>
      <c r="L29" s="52">
        <v>26</v>
      </c>
      <c r="M29" s="42">
        <v>0</v>
      </c>
      <c r="N29" s="33">
        <v>0</v>
      </c>
      <c r="O29" s="33">
        <v>0</v>
      </c>
      <c r="P29" s="33">
        <v>0</v>
      </c>
      <c r="Q29" s="33">
        <v>5</v>
      </c>
      <c r="R29" s="32" t="s">
        <v>41</v>
      </c>
      <c r="S29" s="33" t="s">
        <v>42</v>
      </c>
      <c r="T29" s="33" t="s">
        <v>43</v>
      </c>
      <c r="U29" s="60"/>
      <c r="V29" s="60"/>
    </row>
    <row r="30" spans="1:22" s="43" customFormat="1" ht="24" x14ac:dyDescent="0.25">
      <c r="A30" s="51" t="s">
        <v>549</v>
      </c>
      <c r="B30" s="42">
        <v>2</v>
      </c>
      <c r="C30" s="60" t="s">
        <v>120</v>
      </c>
      <c r="D30" s="60" t="s">
        <v>121</v>
      </c>
      <c r="E30" s="60" t="s">
        <v>122</v>
      </c>
      <c r="F30" s="60" t="s">
        <v>123</v>
      </c>
      <c r="G30" s="40" t="s">
        <v>124</v>
      </c>
      <c r="H30" s="33">
        <v>0</v>
      </c>
      <c r="I30" s="42">
        <v>2</v>
      </c>
      <c r="J30" s="42">
        <v>0</v>
      </c>
      <c r="K30" s="52">
        <v>0</v>
      </c>
      <c r="L30" s="52">
        <v>26</v>
      </c>
      <c r="M30" s="42">
        <v>0</v>
      </c>
      <c r="N30" s="33">
        <v>0</v>
      </c>
      <c r="O30" s="33">
        <v>0</v>
      </c>
      <c r="P30" s="33">
        <v>0</v>
      </c>
      <c r="Q30" s="33">
        <v>0</v>
      </c>
      <c r="R30" s="33" t="s">
        <v>76</v>
      </c>
      <c r="S30" s="33" t="s">
        <v>42</v>
      </c>
      <c r="T30" s="33" t="s">
        <v>43</v>
      </c>
      <c r="U30" s="60"/>
      <c r="V30" s="60" t="s">
        <v>44</v>
      </c>
    </row>
    <row r="31" spans="1:22" s="43" customFormat="1" ht="36" x14ac:dyDescent="0.25">
      <c r="A31" s="51" t="s">
        <v>549</v>
      </c>
      <c r="B31" s="42">
        <v>2</v>
      </c>
      <c r="C31" s="60" t="s">
        <v>125</v>
      </c>
      <c r="D31" s="60" t="s">
        <v>126</v>
      </c>
      <c r="E31" s="60" t="s">
        <v>127</v>
      </c>
      <c r="F31" s="60" t="s">
        <v>128</v>
      </c>
      <c r="G31" s="40" t="s">
        <v>129</v>
      </c>
      <c r="H31" s="33">
        <v>2</v>
      </c>
      <c r="I31" s="42">
        <v>2</v>
      </c>
      <c r="J31" s="42">
        <v>0</v>
      </c>
      <c r="K31" s="52">
        <v>26</v>
      </c>
      <c r="L31" s="52">
        <v>26</v>
      </c>
      <c r="M31" s="42">
        <v>0</v>
      </c>
      <c r="N31" s="33">
        <v>0</v>
      </c>
      <c r="O31" s="33">
        <v>0</v>
      </c>
      <c r="P31" s="33">
        <v>0</v>
      </c>
      <c r="Q31" s="33">
        <v>5</v>
      </c>
      <c r="R31" s="33" t="s">
        <v>50</v>
      </c>
      <c r="S31" s="33" t="s">
        <v>42</v>
      </c>
      <c r="T31" s="33" t="s">
        <v>43</v>
      </c>
      <c r="U31" s="60"/>
      <c r="V31" s="60"/>
    </row>
    <row r="32" spans="1:22" s="43" customFormat="1" ht="36" x14ac:dyDescent="0.25">
      <c r="A32" s="51" t="s">
        <v>549</v>
      </c>
      <c r="B32" s="42">
        <v>2</v>
      </c>
      <c r="C32" s="60" t="s">
        <v>130</v>
      </c>
      <c r="D32" s="60" t="s">
        <v>131</v>
      </c>
      <c r="E32" s="60" t="s">
        <v>132</v>
      </c>
      <c r="F32" s="60" t="s">
        <v>133</v>
      </c>
      <c r="G32" s="40" t="s">
        <v>134</v>
      </c>
      <c r="H32" s="33">
        <v>2</v>
      </c>
      <c r="I32" s="42">
        <v>0</v>
      </c>
      <c r="J32" s="42">
        <v>0</v>
      </c>
      <c r="K32" s="52">
        <v>26</v>
      </c>
      <c r="L32" s="52">
        <v>0</v>
      </c>
      <c r="M32" s="42">
        <v>0</v>
      </c>
      <c r="N32" s="33">
        <v>0</v>
      </c>
      <c r="O32" s="33">
        <v>0</v>
      </c>
      <c r="P32" s="33">
        <v>0</v>
      </c>
      <c r="Q32" s="33">
        <v>3</v>
      </c>
      <c r="R32" s="33" t="s">
        <v>50</v>
      </c>
      <c r="S32" s="33" t="s">
        <v>87</v>
      </c>
      <c r="T32" s="33" t="s">
        <v>43</v>
      </c>
      <c r="U32" s="60"/>
      <c r="V32" s="60"/>
    </row>
    <row r="33" spans="1:22" s="43" customFormat="1" x14ac:dyDescent="0.25">
      <c r="A33" s="51" t="s">
        <v>549</v>
      </c>
      <c r="B33" s="42">
        <v>2</v>
      </c>
      <c r="C33" s="60" t="s">
        <v>135</v>
      </c>
      <c r="D33" s="60" t="s">
        <v>136</v>
      </c>
      <c r="E33" s="60" t="s">
        <v>137</v>
      </c>
      <c r="F33" s="60" t="s">
        <v>138</v>
      </c>
      <c r="G33" s="40" t="s">
        <v>139</v>
      </c>
      <c r="H33" s="33">
        <v>2</v>
      </c>
      <c r="I33" s="42">
        <v>0</v>
      </c>
      <c r="J33" s="42">
        <v>0</v>
      </c>
      <c r="K33" s="52">
        <v>26</v>
      </c>
      <c r="L33" s="52">
        <v>0</v>
      </c>
      <c r="M33" s="42">
        <v>0</v>
      </c>
      <c r="N33" s="33">
        <v>0</v>
      </c>
      <c r="O33" s="33">
        <v>0</v>
      </c>
      <c r="P33" s="33">
        <v>0</v>
      </c>
      <c r="Q33" s="33">
        <v>3</v>
      </c>
      <c r="R33" s="33" t="s">
        <v>50</v>
      </c>
      <c r="S33" s="33" t="s">
        <v>87</v>
      </c>
      <c r="T33" s="33" t="s">
        <v>43</v>
      </c>
      <c r="U33" s="60"/>
      <c r="V33" s="60"/>
    </row>
    <row r="34" spans="1:22" s="43" customFormat="1" ht="24" x14ac:dyDescent="0.25">
      <c r="A34" s="51" t="s">
        <v>549</v>
      </c>
      <c r="B34" s="42">
        <v>2</v>
      </c>
      <c r="C34" s="60" t="s">
        <v>140</v>
      </c>
      <c r="D34" s="60" t="s">
        <v>141</v>
      </c>
      <c r="E34" s="60" t="s">
        <v>142</v>
      </c>
      <c r="F34" s="60" t="s">
        <v>143</v>
      </c>
      <c r="G34" s="40" t="s">
        <v>144</v>
      </c>
      <c r="H34" s="33">
        <v>1</v>
      </c>
      <c r="I34" s="42">
        <v>1</v>
      </c>
      <c r="J34" s="42">
        <v>0</v>
      </c>
      <c r="K34" s="52">
        <v>13</v>
      </c>
      <c r="L34" s="52">
        <v>13</v>
      </c>
      <c r="M34" s="42">
        <v>0</v>
      </c>
      <c r="N34" s="33">
        <v>0</v>
      </c>
      <c r="O34" s="33">
        <v>0</v>
      </c>
      <c r="P34" s="33">
        <v>0</v>
      </c>
      <c r="Q34" s="33">
        <v>3</v>
      </c>
      <c r="R34" s="33" t="s">
        <v>41</v>
      </c>
      <c r="S34" s="33" t="s">
        <v>87</v>
      </c>
      <c r="T34" s="33" t="s">
        <v>43</v>
      </c>
      <c r="U34" s="60"/>
      <c r="V34" s="60"/>
    </row>
    <row r="35" spans="1:22" s="43" customFormat="1" x14ac:dyDescent="0.25">
      <c r="A35" s="106" t="s">
        <v>93</v>
      </c>
      <c r="B35" s="107"/>
      <c r="C35" s="107"/>
      <c r="D35" s="107"/>
      <c r="E35" s="107"/>
      <c r="F35" s="107"/>
      <c r="G35" s="108"/>
      <c r="H35" s="49">
        <f>SUM(H24:H34)-H33-H34</f>
        <v>13</v>
      </c>
      <c r="I35" s="49">
        <f t="shared" ref="I35:Q35" si="1">SUM(I24:I34)-I33-I34</f>
        <v>16</v>
      </c>
      <c r="J35" s="49">
        <f t="shared" si="1"/>
        <v>0</v>
      </c>
      <c r="K35" s="49">
        <f t="shared" si="1"/>
        <v>169</v>
      </c>
      <c r="L35" s="49">
        <f t="shared" si="1"/>
        <v>208</v>
      </c>
      <c r="M35" s="49">
        <f t="shared" si="1"/>
        <v>0</v>
      </c>
      <c r="N35" s="49">
        <f t="shared" si="1"/>
        <v>0</v>
      </c>
      <c r="O35" s="49">
        <f t="shared" si="1"/>
        <v>0</v>
      </c>
      <c r="P35" s="49">
        <f t="shared" si="1"/>
        <v>0</v>
      </c>
      <c r="Q35" s="49">
        <f t="shared" si="1"/>
        <v>32</v>
      </c>
      <c r="R35" s="37"/>
      <c r="S35" s="37"/>
      <c r="T35" s="37"/>
      <c r="U35" s="65"/>
      <c r="V35" s="65"/>
    </row>
    <row r="36" spans="1:22" s="43" customFormat="1" ht="24" x14ac:dyDescent="0.25">
      <c r="A36" s="51" t="s">
        <v>549</v>
      </c>
      <c r="B36" s="42">
        <v>3</v>
      </c>
      <c r="C36" s="60" t="s">
        <v>145</v>
      </c>
      <c r="D36" s="60" t="s">
        <v>146</v>
      </c>
      <c r="E36" s="60" t="s">
        <v>147</v>
      </c>
      <c r="F36" s="60" t="s">
        <v>148</v>
      </c>
      <c r="G36" s="40" t="s">
        <v>149</v>
      </c>
      <c r="H36" s="33">
        <v>2</v>
      </c>
      <c r="I36" s="33">
        <v>0</v>
      </c>
      <c r="J36" s="33">
        <v>0</v>
      </c>
      <c r="K36" s="52">
        <v>26</v>
      </c>
      <c r="L36" s="52">
        <v>0</v>
      </c>
      <c r="M36" s="42">
        <v>0</v>
      </c>
      <c r="N36" s="33">
        <v>0</v>
      </c>
      <c r="O36" s="42">
        <v>0</v>
      </c>
      <c r="P36" s="42">
        <v>0</v>
      </c>
      <c r="Q36" s="33">
        <v>4</v>
      </c>
      <c r="R36" s="33" t="s">
        <v>50</v>
      </c>
      <c r="S36" s="33" t="s">
        <v>42</v>
      </c>
      <c r="T36" s="33" t="s">
        <v>43</v>
      </c>
      <c r="U36" s="60"/>
      <c r="V36" s="60"/>
    </row>
    <row r="37" spans="1:22" s="43" customFormat="1" ht="24" x14ac:dyDescent="0.25">
      <c r="A37" s="78" t="s">
        <v>549</v>
      </c>
      <c r="B37" s="42">
        <v>3</v>
      </c>
      <c r="C37" s="78" t="s">
        <v>150</v>
      </c>
      <c r="D37" s="78" t="s">
        <v>151</v>
      </c>
      <c r="E37" s="78" t="s">
        <v>152</v>
      </c>
      <c r="F37" s="78" t="s">
        <v>153</v>
      </c>
      <c r="G37" s="40" t="s">
        <v>154</v>
      </c>
      <c r="H37" s="59"/>
      <c r="I37" s="59"/>
      <c r="J37" s="59"/>
      <c r="K37" s="42">
        <v>0</v>
      </c>
      <c r="L37" s="42">
        <v>26</v>
      </c>
      <c r="M37" s="42">
        <v>0</v>
      </c>
      <c r="N37" s="33">
        <v>0</v>
      </c>
      <c r="O37" s="42">
        <v>0</v>
      </c>
      <c r="P37" s="42">
        <v>0</v>
      </c>
      <c r="Q37" s="33">
        <v>0</v>
      </c>
      <c r="R37" s="33" t="s">
        <v>41</v>
      </c>
      <c r="S37" s="33" t="s">
        <v>42</v>
      </c>
      <c r="T37" s="33" t="s">
        <v>155</v>
      </c>
      <c r="U37" s="78" t="s">
        <v>156</v>
      </c>
      <c r="V37" s="78" t="s">
        <v>44</v>
      </c>
    </row>
    <row r="38" spans="1:22" s="43" customFormat="1" ht="24" x14ac:dyDescent="0.25">
      <c r="A38" s="51" t="s">
        <v>549</v>
      </c>
      <c r="B38" s="42">
        <v>3</v>
      </c>
      <c r="C38" s="60" t="s">
        <v>157</v>
      </c>
      <c r="D38" s="60" t="s">
        <v>158</v>
      </c>
      <c r="E38" s="60" t="s">
        <v>159</v>
      </c>
      <c r="F38" s="60" t="s">
        <v>160</v>
      </c>
      <c r="G38" s="40" t="s">
        <v>161</v>
      </c>
      <c r="H38" s="33">
        <v>2</v>
      </c>
      <c r="I38" s="33">
        <v>0</v>
      </c>
      <c r="J38" s="33">
        <v>0</v>
      </c>
      <c r="K38" s="52">
        <v>26</v>
      </c>
      <c r="L38" s="52">
        <v>0</v>
      </c>
      <c r="M38" s="42">
        <v>0</v>
      </c>
      <c r="N38" s="33">
        <v>0</v>
      </c>
      <c r="O38" s="42">
        <v>0</v>
      </c>
      <c r="P38" s="42">
        <v>0</v>
      </c>
      <c r="Q38" s="33">
        <v>4</v>
      </c>
      <c r="R38" s="33" t="s">
        <v>50</v>
      </c>
      <c r="S38" s="33" t="s">
        <v>42</v>
      </c>
      <c r="T38" s="33" t="s">
        <v>43</v>
      </c>
      <c r="U38" s="60"/>
      <c r="V38" s="60"/>
    </row>
    <row r="39" spans="1:22" s="43" customFormat="1" ht="24" x14ac:dyDescent="0.25">
      <c r="A39" s="51" t="s">
        <v>549</v>
      </c>
      <c r="B39" s="42">
        <v>3</v>
      </c>
      <c r="C39" s="60" t="s">
        <v>162</v>
      </c>
      <c r="D39" s="60" t="s">
        <v>163</v>
      </c>
      <c r="E39" s="60" t="s">
        <v>164</v>
      </c>
      <c r="F39" s="60" t="s">
        <v>118</v>
      </c>
      <c r="G39" s="40" t="s">
        <v>119</v>
      </c>
      <c r="H39" s="33">
        <v>2</v>
      </c>
      <c r="I39" s="33">
        <v>2</v>
      </c>
      <c r="J39" s="33">
        <v>0</v>
      </c>
      <c r="K39" s="52">
        <v>26</v>
      </c>
      <c r="L39" s="52">
        <v>26</v>
      </c>
      <c r="M39" s="42">
        <v>0</v>
      </c>
      <c r="N39" s="33">
        <v>0</v>
      </c>
      <c r="O39" s="42">
        <v>0</v>
      </c>
      <c r="P39" s="42">
        <v>0</v>
      </c>
      <c r="Q39" s="33">
        <v>5</v>
      </c>
      <c r="R39" s="33" t="s">
        <v>50</v>
      </c>
      <c r="S39" s="33" t="s">
        <v>42</v>
      </c>
      <c r="T39" s="33" t="s">
        <v>43</v>
      </c>
      <c r="U39" s="60" t="s">
        <v>165</v>
      </c>
      <c r="V39" s="60"/>
    </row>
    <row r="40" spans="1:22" s="43" customFormat="1" ht="24" x14ac:dyDescent="0.25">
      <c r="A40" s="51" t="s">
        <v>549</v>
      </c>
      <c r="B40" s="42">
        <v>3</v>
      </c>
      <c r="C40" s="60" t="s">
        <v>166</v>
      </c>
      <c r="D40" s="60" t="s">
        <v>167</v>
      </c>
      <c r="E40" s="60" t="s">
        <v>168</v>
      </c>
      <c r="F40" s="60" t="s">
        <v>169</v>
      </c>
      <c r="G40" s="40" t="s">
        <v>170</v>
      </c>
      <c r="H40" s="33">
        <v>2</v>
      </c>
      <c r="I40" s="33">
        <v>2</v>
      </c>
      <c r="J40" s="33">
        <v>0</v>
      </c>
      <c r="K40" s="52">
        <v>26</v>
      </c>
      <c r="L40" s="52">
        <v>26</v>
      </c>
      <c r="M40" s="42">
        <v>0</v>
      </c>
      <c r="N40" s="33">
        <v>0</v>
      </c>
      <c r="O40" s="42">
        <v>0</v>
      </c>
      <c r="P40" s="42">
        <v>0</v>
      </c>
      <c r="Q40" s="33">
        <v>5</v>
      </c>
      <c r="R40" s="33" t="s">
        <v>50</v>
      </c>
      <c r="S40" s="33" t="s">
        <v>42</v>
      </c>
      <c r="T40" s="33" t="s">
        <v>43</v>
      </c>
      <c r="U40" s="60" t="s">
        <v>171</v>
      </c>
      <c r="V40" s="60"/>
    </row>
    <row r="41" spans="1:22" s="43" customFormat="1" ht="36" x14ac:dyDescent="0.25">
      <c r="A41" s="51" t="s">
        <v>549</v>
      </c>
      <c r="B41" s="42">
        <v>3</v>
      </c>
      <c r="C41" s="60" t="s">
        <v>172</v>
      </c>
      <c r="D41" s="60" t="s">
        <v>173</v>
      </c>
      <c r="E41" s="60" t="s">
        <v>174</v>
      </c>
      <c r="F41" s="60" t="s">
        <v>175</v>
      </c>
      <c r="G41" s="40" t="s">
        <v>176</v>
      </c>
      <c r="H41" s="33">
        <v>2</v>
      </c>
      <c r="I41" s="33">
        <v>0</v>
      </c>
      <c r="J41" s="33">
        <v>0</v>
      </c>
      <c r="K41" s="52">
        <v>26</v>
      </c>
      <c r="L41" s="52">
        <v>0</v>
      </c>
      <c r="M41" s="42">
        <v>0</v>
      </c>
      <c r="N41" s="33">
        <v>0</v>
      </c>
      <c r="O41" s="42">
        <v>0</v>
      </c>
      <c r="P41" s="42">
        <v>0</v>
      </c>
      <c r="Q41" s="33">
        <v>4</v>
      </c>
      <c r="R41" s="33" t="s">
        <v>50</v>
      </c>
      <c r="S41" s="33" t="s">
        <v>42</v>
      </c>
      <c r="T41" s="33" t="s">
        <v>43</v>
      </c>
      <c r="U41" s="60"/>
      <c r="V41" s="60"/>
    </row>
    <row r="42" spans="1:22" s="43" customFormat="1" ht="36" x14ac:dyDescent="0.25">
      <c r="A42" s="51" t="s">
        <v>549</v>
      </c>
      <c r="B42" s="42">
        <v>3</v>
      </c>
      <c r="C42" s="60" t="s">
        <v>177</v>
      </c>
      <c r="D42" s="60" t="s">
        <v>178</v>
      </c>
      <c r="E42" s="60" t="s">
        <v>179</v>
      </c>
      <c r="F42" s="60" t="s">
        <v>180</v>
      </c>
      <c r="G42" s="40" t="s">
        <v>181</v>
      </c>
      <c r="H42" s="33">
        <v>1</v>
      </c>
      <c r="I42" s="33">
        <v>1</v>
      </c>
      <c r="J42" s="33">
        <v>0</v>
      </c>
      <c r="K42" s="52">
        <v>13</v>
      </c>
      <c r="L42" s="52">
        <v>13</v>
      </c>
      <c r="M42" s="42">
        <v>0</v>
      </c>
      <c r="N42" s="33">
        <v>0</v>
      </c>
      <c r="O42" s="42">
        <v>0</v>
      </c>
      <c r="P42" s="42">
        <v>0</v>
      </c>
      <c r="Q42" s="33">
        <v>3</v>
      </c>
      <c r="R42" s="33" t="s">
        <v>50</v>
      </c>
      <c r="S42" s="33" t="s">
        <v>87</v>
      </c>
      <c r="T42" s="33" t="s">
        <v>43</v>
      </c>
      <c r="U42" s="60"/>
      <c r="V42" s="60"/>
    </row>
    <row r="43" spans="1:22" s="43" customFormat="1" ht="24" x14ac:dyDescent="0.25">
      <c r="A43" s="51" t="s">
        <v>549</v>
      </c>
      <c r="B43" s="42">
        <v>3</v>
      </c>
      <c r="C43" s="60" t="s">
        <v>182</v>
      </c>
      <c r="D43" s="60" t="s">
        <v>183</v>
      </c>
      <c r="E43" s="60" t="s">
        <v>184</v>
      </c>
      <c r="F43" s="60" t="s">
        <v>185</v>
      </c>
      <c r="G43" s="40" t="s">
        <v>186</v>
      </c>
      <c r="H43" s="33">
        <v>2</v>
      </c>
      <c r="I43" s="33">
        <v>0</v>
      </c>
      <c r="J43" s="33">
        <v>0</v>
      </c>
      <c r="K43" s="52">
        <v>26</v>
      </c>
      <c r="L43" s="52">
        <v>0</v>
      </c>
      <c r="M43" s="42">
        <v>0</v>
      </c>
      <c r="N43" s="33">
        <v>0</v>
      </c>
      <c r="O43" s="42">
        <v>0</v>
      </c>
      <c r="P43" s="42">
        <v>0</v>
      </c>
      <c r="Q43" s="33">
        <v>3</v>
      </c>
      <c r="R43" s="33" t="s">
        <v>50</v>
      </c>
      <c r="S43" s="33" t="s">
        <v>87</v>
      </c>
      <c r="T43" s="33" t="s">
        <v>43</v>
      </c>
      <c r="U43" s="60"/>
      <c r="V43" s="60"/>
    </row>
    <row r="44" spans="1:22" s="43" customFormat="1" ht="24" x14ac:dyDescent="0.25">
      <c r="A44" s="51" t="s">
        <v>549</v>
      </c>
      <c r="B44" s="42">
        <v>3</v>
      </c>
      <c r="C44" s="60"/>
      <c r="D44" s="60" t="s">
        <v>187</v>
      </c>
      <c r="E44" s="60" t="s">
        <v>188</v>
      </c>
      <c r="F44" s="60"/>
      <c r="G44" s="40"/>
      <c r="H44" s="33">
        <v>0</v>
      </c>
      <c r="I44" s="33">
        <v>2</v>
      </c>
      <c r="J44" s="33">
        <v>0</v>
      </c>
      <c r="K44" s="52">
        <f>+H44*$C$139</f>
        <v>0</v>
      </c>
      <c r="L44" s="52">
        <f>+I44*$C$139</f>
        <v>26</v>
      </c>
      <c r="M44" s="42">
        <v>0</v>
      </c>
      <c r="N44" s="33">
        <v>0</v>
      </c>
      <c r="O44" s="42">
        <v>0</v>
      </c>
      <c r="P44" s="42">
        <v>0</v>
      </c>
      <c r="Q44" s="42">
        <v>3</v>
      </c>
      <c r="R44" s="33" t="s">
        <v>41</v>
      </c>
      <c r="S44" s="33" t="s">
        <v>189</v>
      </c>
      <c r="T44" s="33" t="s">
        <v>43</v>
      </c>
      <c r="U44" s="60"/>
      <c r="V44" s="60"/>
    </row>
    <row r="45" spans="1:22" s="43" customFormat="1" x14ac:dyDescent="0.25">
      <c r="A45" s="106" t="s">
        <v>93</v>
      </c>
      <c r="B45" s="107"/>
      <c r="C45" s="107"/>
      <c r="D45" s="107"/>
      <c r="E45" s="107"/>
      <c r="F45" s="107"/>
      <c r="G45" s="108"/>
      <c r="H45" s="49">
        <f>SUM(H36:H44)-H43</f>
        <v>11</v>
      </c>
      <c r="I45" s="49">
        <f t="shared" ref="I45:Q45" si="2">SUM(I36:I44)-I43</f>
        <v>7</v>
      </c>
      <c r="J45" s="49">
        <f t="shared" si="2"/>
        <v>0</v>
      </c>
      <c r="K45" s="49">
        <f t="shared" si="2"/>
        <v>143</v>
      </c>
      <c r="L45" s="49">
        <f t="shared" si="2"/>
        <v>117</v>
      </c>
      <c r="M45" s="49">
        <f t="shared" si="2"/>
        <v>0</v>
      </c>
      <c r="N45" s="49">
        <f t="shared" si="2"/>
        <v>0</v>
      </c>
      <c r="O45" s="49">
        <f t="shared" si="2"/>
        <v>0</v>
      </c>
      <c r="P45" s="49">
        <f t="shared" si="2"/>
        <v>0</v>
      </c>
      <c r="Q45" s="49">
        <f t="shared" si="2"/>
        <v>28</v>
      </c>
      <c r="R45" s="37"/>
      <c r="S45" s="37"/>
      <c r="T45" s="37"/>
      <c r="U45" s="65"/>
      <c r="V45" s="65"/>
    </row>
    <row r="46" spans="1:22" s="43" customFormat="1" ht="24" x14ac:dyDescent="0.25">
      <c r="A46" s="51" t="s">
        <v>549</v>
      </c>
      <c r="B46" s="42">
        <v>4</v>
      </c>
      <c r="C46" s="60" t="s">
        <v>190</v>
      </c>
      <c r="D46" s="60" t="s">
        <v>191</v>
      </c>
      <c r="E46" s="60" t="s">
        <v>192</v>
      </c>
      <c r="F46" s="60" t="s">
        <v>193</v>
      </c>
      <c r="G46" s="40" t="s">
        <v>194</v>
      </c>
      <c r="H46" s="33">
        <v>2</v>
      </c>
      <c r="I46" s="33">
        <v>0</v>
      </c>
      <c r="J46" s="33">
        <v>0</v>
      </c>
      <c r="K46" s="52">
        <v>26</v>
      </c>
      <c r="L46" s="52">
        <v>0</v>
      </c>
      <c r="M46" s="42">
        <v>0</v>
      </c>
      <c r="N46" s="33">
        <v>0</v>
      </c>
      <c r="O46" s="42">
        <v>0</v>
      </c>
      <c r="P46" s="42">
        <v>0</v>
      </c>
      <c r="Q46" s="33">
        <v>4</v>
      </c>
      <c r="R46" s="33" t="s">
        <v>50</v>
      </c>
      <c r="S46" s="33" t="s">
        <v>42</v>
      </c>
      <c r="T46" s="33" t="s">
        <v>43</v>
      </c>
      <c r="U46" s="60"/>
      <c r="V46" s="60"/>
    </row>
    <row r="47" spans="1:22" s="43" customFormat="1" ht="36" x14ac:dyDescent="0.25">
      <c r="A47" s="78" t="s">
        <v>549</v>
      </c>
      <c r="B47" s="42">
        <v>4</v>
      </c>
      <c r="C47" s="78" t="s">
        <v>195</v>
      </c>
      <c r="D47" s="78" t="s">
        <v>196</v>
      </c>
      <c r="E47" s="78" t="s">
        <v>197</v>
      </c>
      <c r="F47" s="78" t="s">
        <v>153</v>
      </c>
      <c r="G47" s="40" t="s">
        <v>154</v>
      </c>
      <c r="H47" s="59"/>
      <c r="I47" s="59"/>
      <c r="J47" s="59"/>
      <c r="K47" s="42">
        <v>0</v>
      </c>
      <c r="L47" s="42">
        <v>26</v>
      </c>
      <c r="M47" s="42">
        <v>0</v>
      </c>
      <c r="N47" s="33">
        <v>0</v>
      </c>
      <c r="O47" s="42">
        <v>0</v>
      </c>
      <c r="P47" s="42">
        <v>0</v>
      </c>
      <c r="Q47" s="33">
        <v>0</v>
      </c>
      <c r="R47" s="33" t="s">
        <v>41</v>
      </c>
      <c r="S47" s="33" t="s">
        <v>42</v>
      </c>
      <c r="T47" s="33" t="s">
        <v>155</v>
      </c>
      <c r="U47" s="78" t="s">
        <v>198</v>
      </c>
      <c r="V47" s="78" t="s">
        <v>44</v>
      </c>
    </row>
    <row r="48" spans="1:22" s="43" customFormat="1" ht="36" x14ac:dyDescent="0.25">
      <c r="A48" s="51" t="s">
        <v>549</v>
      </c>
      <c r="B48" s="42">
        <v>4</v>
      </c>
      <c r="C48" s="60" t="s">
        <v>199</v>
      </c>
      <c r="D48" s="60" t="s">
        <v>200</v>
      </c>
      <c r="E48" s="60" t="s">
        <v>201</v>
      </c>
      <c r="F48" s="60" t="s">
        <v>202</v>
      </c>
      <c r="G48" s="40" t="s">
        <v>203</v>
      </c>
      <c r="H48" s="33">
        <v>2</v>
      </c>
      <c r="I48" s="33">
        <v>2</v>
      </c>
      <c r="J48" s="33">
        <v>0</v>
      </c>
      <c r="K48" s="52">
        <v>26</v>
      </c>
      <c r="L48" s="52">
        <v>26</v>
      </c>
      <c r="M48" s="42">
        <v>0</v>
      </c>
      <c r="N48" s="33">
        <v>0</v>
      </c>
      <c r="O48" s="42">
        <v>0</v>
      </c>
      <c r="P48" s="42">
        <v>0</v>
      </c>
      <c r="Q48" s="33">
        <v>5</v>
      </c>
      <c r="R48" s="33" t="s">
        <v>50</v>
      </c>
      <c r="S48" s="33" t="s">
        <v>42</v>
      </c>
      <c r="T48" s="33" t="s">
        <v>43</v>
      </c>
      <c r="U48" s="60"/>
      <c r="V48" s="60"/>
    </row>
    <row r="49" spans="1:22" s="43" customFormat="1" x14ac:dyDescent="0.25">
      <c r="A49" s="51" t="s">
        <v>549</v>
      </c>
      <c r="B49" s="42">
        <v>4</v>
      </c>
      <c r="C49" s="60" t="s">
        <v>204</v>
      </c>
      <c r="D49" s="60" t="s">
        <v>205</v>
      </c>
      <c r="E49" s="60" t="s">
        <v>206</v>
      </c>
      <c r="F49" s="60" t="s">
        <v>207</v>
      </c>
      <c r="G49" s="40" t="s">
        <v>208</v>
      </c>
      <c r="H49" s="33">
        <v>2</v>
      </c>
      <c r="I49" s="33">
        <v>0</v>
      </c>
      <c r="J49" s="33">
        <v>0</v>
      </c>
      <c r="K49" s="52">
        <v>26</v>
      </c>
      <c r="L49" s="52">
        <v>0</v>
      </c>
      <c r="M49" s="42">
        <v>0</v>
      </c>
      <c r="N49" s="33">
        <v>0</v>
      </c>
      <c r="O49" s="42">
        <v>0</v>
      </c>
      <c r="P49" s="42">
        <v>0</v>
      </c>
      <c r="Q49" s="33">
        <v>4</v>
      </c>
      <c r="R49" s="33" t="s">
        <v>50</v>
      </c>
      <c r="S49" s="33" t="s">
        <v>42</v>
      </c>
      <c r="T49" s="33" t="s">
        <v>43</v>
      </c>
      <c r="U49" s="60"/>
      <c r="V49" s="60"/>
    </row>
    <row r="50" spans="1:22" s="43" customFormat="1" ht="24" x14ac:dyDescent="0.25">
      <c r="A50" s="51" t="s">
        <v>549</v>
      </c>
      <c r="B50" s="42">
        <v>4</v>
      </c>
      <c r="C50" s="60" t="s">
        <v>209</v>
      </c>
      <c r="D50" s="60" t="s">
        <v>210</v>
      </c>
      <c r="E50" s="60" t="s">
        <v>211</v>
      </c>
      <c r="F50" s="60" t="s">
        <v>212</v>
      </c>
      <c r="G50" s="40" t="s">
        <v>213</v>
      </c>
      <c r="H50" s="33">
        <v>2</v>
      </c>
      <c r="I50" s="33">
        <v>2</v>
      </c>
      <c r="J50" s="33">
        <v>0</v>
      </c>
      <c r="K50" s="52">
        <v>26</v>
      </c>
      <c r="L50" s="52">
        <v>26</v>
      </c>
      <c r="M50" s="42">
        <v>0</v>
      </c>
      <c r="N50" s="33">
        <v>0</v>
      </c>
      <c r="O50" s="42">
        <v>0</v>
      </c>
      <c r="P50" s="42">
        <v>0</v>
      </c>
      <c r="Q50" s="33">
        <v>5</v>
      </c>
      <c r="R50" s="33" t="s">
        <v>50</v>
      </c>
      <c r="S50" s="33" t="s">
        <v>42</v>
      </c>
      <c r="T50" s="33" t="s">
        <v>43</v>
      </c>
      <c r="U50" s="60"/>
      <c r="V50" s="60"/>
    </row>
    <row r="51" spans="1:22" s="43" customFormat="1" ht="36" x14ac:dyDescent="0.25">
      <c r="A51" s="51" t="s">
        <v>549</v>
      </c>
      <c r="B51" s="42">
        <v>4</v>
      </c>
      <c r="C51" s="60" t="s">
        <v>214</v>
      </c>
      <c r="D51" s="60" t="s">
        <v>215</v>
      </c>
      <c r="E51" s="60" t="s">
        <v>216</v>
      </c>
      <c r="F51" s="60" t="s">
        <v>207</v>
      </c>
      <c r="G51" s="40" t="s">
        <v>208</v>
      </c>
      <c r="H51" s="33">
        <v>2</v>
      </c>
      <c r="I51" s="33">
        <v>2</v>
      </c>
      <c r="J51" s="33">
        <v>0</v>
      </c>
      <c r="K51" s="52">
        <v>26</v>
      </c>
      <c r="L51" s="52">
        <v>26</v>
      </c>
      <c r="M51" s="42">
        <v>0</v>
      </c>
      <c r="N51" s="33">
        <v>0</v>
      </c>
      <c r="O51" s="42">
        <v>0</v>
      </c>
      <c r="P51" s="42">
        <v>0</v>
      </c>
      <c r="Q51" s="33">
        <v>4</v>
      </c>
      <c r="R51" s="33" t="s">
        <v>50</v>
      </c>
      <c r="S51" s="33" t="s">
        <v>42</v>
      </c>
      <c r="T51" s="33" t="s">
        <v>43</v>
      </c>
      <c r="U51" s="60"/>
      <c r="V51" s="60"/>
    </row>
    <row r="52" spans="1:22" s="43" customFormat="1" ht="36" x14ac:dyDescent="0.25">
      <c r="A52" s="51" t="s">
        <v>549</v>
      </c>
      <c r="B52" s="42">
        <v>4</v>
      </c>
      <c r="C52" s="60" t="s">
        <v>217</v>
      </c>
      <c r="D52" s="60" t="s">
        <v>218</v>
      </c>
      <c r="E52" s="60" t="s">
        <v>219</v>
      </c>
      <c r="F52" s="60" t="s">
        <v>220</v>
      </c>
      <c r="G52" s="40" t="s">
        <v>221</v>
      </c>
      <c r="H52" s="33">
        <v>2</v>
      </c>
      <c r="I52" s="33">
        <v>1</v>
      </c>
      <c r="J52" s="33">
        <v>0</v>
      </c>
      <c r="K52" s="52">
        <v>26</v>
      </c>
      <c r="L52" s="52">
        <v>13</v>
      </c>
      <c r="M52" s="42">
        <v>0</v>
      </c>
      <c r="N52" s="33">
        <v>0</v>
      </c>
      <c r="O52" s="42">
        <v>0</v>
      </c>
      <c r="P52" s="42">
        <v>0</v>
      </c>
      <c r="Q52" s="33">
        <v>4</v>
      </c>
      <c r="R52" s="33" t="s">
        <v>41</v>
      </c>
      <c r="S52" s="33" t="s">
        <v>42</v>
      </c>
      <c r="T52" s="33" t="s">
        <v>43</v>
      </c>
      <c r="U52" s="60"/>
      <c r="V52" s="60"/>
    </row>
    <row r="53" spans="1:22" s="43" customFormat="1" x14ac:dyDescent="0.25">
      <c r="A53" s="51" t="s">
        <v>549</v>
      </c>
      <c r="B53" s="42">
        <v>4</v>
      </c>
      <c r="C53" s="60" t="s">
        <v>222</v>
      </c>
      <c r="D53" s="60" t="s">
        <v>223</v>
      </c>
      <c r="E53" s="60" t="s">
        <v>224</v>
      </c>
      <c r="F53" s="60" t="s">
        <v>225</v>
      </c>
      <c r="G53" s="40" t="s">
        <v>226</v>
      </c>
      <c r="H53" s="33">
        <v>2</v>
      </c>
      <c r="I53" s="33">
        <v>2</v>
      </c>
      <c r="J53" s="33">
        <v>0</v>
      </c>
      <c r="K53" s="52">
        <v>26</v>
      </c>
      <c r="L53" s="52">
        <v>26</v>
      </c>
      <c r="M53" s="42">
        <v>0</v>
      </c>
      <c r="N53" s="33">
        <v>0</v>
      </c>
      <c r="O53" s="42">
        <v>0</v>
      </c>
      <c r="P53" s="42">
        <v>0</v>
      </c>
      <c r="Q53" s="33">
        <v>5</v>
      </c>
      <c r="R53" s="33" t="s">
        <v>50</v>
      </c>
      <c r="S53" s="33" t="s">
        <v>42</v>
      </c>
      <c r="T53" s="33" t="s">
        <v>43</v>
      </c>
      <c r="U53" s="60"/>
      <c r="V53" s="60"/>
    </row>
    <row r="54" spans="1:22" s="43" customFormat="1" x14ac:dyDescent="0.25">
      <c r="A54" s="106" t="s">
        <v>93</v>
      </c>
      <c r="B54" s="107"/>
      <c r="C54" s="107"/>
      <c r="D54" s="107"/>
      <c r="E54" s="107"/>
      <c r="F54" s="107"/>
      <c r="G54" s="108"/>
      <c r="H54" s="49">
        <f>SUM(H46:H53)</f>
        <v>14</v>
      </c>
      <c r="I54" s="49">
        <f t="shared" ref="I54:Q54" si="3">SUM(I46:I53)</f>
        <v>9</v>
      </c>
      <c r="J54" s="49">
        <f t="shared" si="3"/>
        <v>0</v>
      </c>
      <c r="K54" s="49">
        <f t="shared" si="3"/>
        <v>182</v>
      </c>
      <c r="L54" s="49">
        <f t="shared" si="3"/>
        <v>143</v>
      </c>
      <c r="M54" s="49">
        <f t="shared" si="3"/>
        <v>0</v>
      </c>
      <c r="N54" s="49">
        <f t="shared" si="3"/>
        <v>0</v>
      </c>
      <c r="O54" s="49">
        <f t="shared" si="3"/>
        <v>0</v>
      </c>
      <c r="P54" s="49">
        <f t="shared" si="3"/>
        <v>0</v>
      </c>
      <c r="Q54" s="49">
        <f t="shared" si="3"/>
        <v>31</v>
      </c>
      <c r="R54" s="37"/>
      <c r="S54" s="37"/>
      <c r="T54" s="37"/>
      <c r="U54" s="65"/>
      <c r="V54" s="65"/>
    </row>
    <row r="55" spans="1:22" s="43" customFormat="1" ht="24" x14ac:dyDescent="0.25">
      <c r="A55" s="51" t="s">
        <v>549</v>
      </c>
      <c r="B55" s="42">
        <v>5</v>
      </c>
      <c r="C55" s="60" t="s">
        <v>227</v>
      </c>
      <c r="D55" s="60" t="s">
        <v>228</v>
      </c>
      <c r="E55" s="60" t="s">
        <v>229</v>
      </c>
      <c r="F55" s="60" t="s">
        <v>230</v>
      </c>
      <c r="G55" s="40" t="s">
        <v>231</v>
      </c>
      <c r="H55" s="33">
        <v>2</v>
      </c>
      <c r="I55" s="33">
        <v>2</v>
      </c>
      <c r="J55" s="33">
        <v>0</v>
      </c>
      <c r="K55" s="52">
        <v>26</v>
      </c>
      <c r="L55" s="52">
        <v>26</v>
      </c>
      <c r="M55" s="42">
        <v>0</v>
      </c>
      <c r="N55" s="33">
        <v>0</v>
      </c>
      <c r="O55" s="42">
        <v>0</v>
      </c>
      <c r="P55" s="42">
        <v>0</v>
      </c>
      <c r="Q55" s="33">
        <v>4</v>
      </c>
      <c r="R55" s="33" t="s">
        <v>50</v>
      </c>
      <c r="S55" s="33" t="s">
        <v>42</v>
      </c>
      <c r="T55" s="33" t="s">
        <v>43</v>
      </c>
      <c r="U55" s="40"/>
      <c r="V55" s="60"/>
    </row>
    <row r="56" spans="1:22" s="43" customFormat="1" ht="24" x14ac:dyDescent="0.25">
      <c r="A56" s="51" t="s">
        <v>549</v>
      </c>
      <c r="B56" s="42">
        <v>5</v>
      </c>
      <c r="C56" s="60" t="s">
        <v>232</v>
      </c>
      <c r="D56" s="60" t="s">
        <v>233</v>
      </c>
      <c r="E56" s="60" t="s">
        <v>234</v>
      </c>
      <c r="F56" s="60" t="s">
        <v>235</v>
      </c>
      <c r="G56" s="40" t="s">
        <v>236</v>
      </c>
      <c r="H56" s="33">
        <v>1</v>
      </c>
      <c r="I56" s="33">
        <v>1</v>
      </c>
      <c r="J56" s="33">
        <v>0</v>
      </c>
      <c r="K56" s="52">
        <v>13</v>
      </c>
      <c r="L56" s="52">
        <v>13</v>
      </c>
      <c r="M56" s="42">
        <v>0</v>
      </c>
      <c r="N56" s="33">
        <v>0</v>
      </c>
      <c r="O56" s="42">
        <v>0</v>
      </c>
      <c r="P56" s="42">
        <v>0</v>
      </c>
      <c r="Q56" s="33">
        <v>4</v>
      </c>
      <c r="R56" s="33" t="s">
        <v>50</v>
      </c>
      <c r="S56" s="33" t="s">
        <v>42</v>
      </c>
      <c r="T56" s="33" t="s">
        <v>43</v>
      </c>
      <c r="U56" s="40" t="s">
        <v>237</v>
      </c>
      <c r="V56" s="60"/>
    </row>
    <row r="57" spans="1:22" s="43" customFormat="1" ht="36" x14ac:dyDescent="0.25">
      <c r="A57" s="51" t="s">
        <v>549</v>
      </c>
      <c r="B57" s="42">
        <v>5</v>
      </c>
      <c r="C57" s="60" t="s">
        <v>238</v>
      </c>
      <c r="D57" s="60" t="s">
        <v>239</v>
      </c>
      <c r="E57" s="60" t="s">
        <v>240</v>
      </c>
      <c r="F57" s="60" t="s">
        <v>128</v>
      </c>
      <c r="G57" s="40" t="s">
        <v>129</v>
      </c>
      <c r="H57" s="33">
        <v>0</v>
      </c>
      <c r="I57" s="33">
        <v>4</v>
      </c>
      <c r="J57" s="33">
        <v>0</v>
      </c>
      <c r="K57" s="52">
        <v>0</v>
      </c>
      <c r="L57" s="52">
        <v>52</v>
      </c>
      <c r="M57" s="42">
        <v>0</v>
      </c>
      <c r="N57" s="33">
        <v>0</v>
      </c>
      <c r="O57" s="42">
        <v>0</v>
      </c>
      <c r="P57" s="42">
        <v>0</v>
      </c>
      <c r="Q57" s="33">
        <v>5</v>
      </c>
      <c r="R57" s="33" t="s">
        <v>41</v>
      </c>
      <c r="S57" s="33" t="s">
        <v>42</v>
      </c>
      <c r="T57" s="33" t="s">
        <v>43</v>
      </c>
      <c r="U57" s="40"/>
      <c r="V57" s="60"/>
    </row>
    <row r="58" spans="1:22" s="43" customFormat="1" ht="24" x14ac:dyDescent="0.25">
      <c r="A58" s="51" t="s">
        <v>549</v>
      </c>
      <c r="B58" s="42">
        <v>5</v>
      </c>
      <c r="C58" s="60"/>
      <c r="D58" s="60" t="s">
        <v>187</v>
      </c>
      <c r="E58" s="60" t="s">
        <v>188</v>
      </c>
      <c r="F58" s="60"/>
      <c r="G58" s="40"/>
      <c r="H58" s="33">
        <v>1</v>
      </c>
      <c r="I58" s="33">
        <v>1</v>
      </c>
      <c r="J58" s="33">
        <v>0</v>
      </c>
      <c r="K58" s="52">
        <f>+H58*$C$139</f>
        <v>13</v>
      </c>
      <c r="L58" s="52">
        <f>+I58*$C$139</f>
        <v>13</v>
      </c>
      <c r="M58" s="42">
        <v>0</v>
      </c>
      <c r="N58" s="33">
        <v>0</v>
      </c>
      <c r="O58" s="42">
        <v>0</v>
      </c>
      <c r="P58" s="42">
        <v>0</v>
      </c>
      <c r="Q58" s="33">
        <v>3</v>
      </c>
      <c r="R58" s="33" t="s">
        <v>41</v>
      </c>
      <c r="S58" s="33" t="s">
        <v>189</v>
      </c>
      <c r="T58" s="33" t="s">
        <v>43</v>
      </c>
      <c r="U58" s="60"/>
      <c r="V58" s="60"/>
    </row>
    <row r="59" spans="1:22" s="43" customFormat="1" ht="24" x14ac:dyDescent="0.25">
      <c r="A59" s="51" t="s">
        <v>549</v>
      </c>
      <c r="B59" s="42">
        <v>5</v>
      </c>
      <c r="C59" s="60"/>
      <c r="D59" s="60" t="s">
        <v>241</v>
      </c>
      <c r="E59" s="60" t="s">
        <v>242</v>
      </c>
      <c r="F59" s="60"/>
      <c r="G59" s="40"/>
      <c r="H59" s="33"/>
      <c r="I59" s="33"/>
      <c r="J59" s="33"/>
      <c r="K59" s="52"/>
      <c r="L59" s="52"/>
      <c r="M59" s="42"/>
      <c r="N59" s="33"/>
      <c r="O59" s="42"/>
      <c r="P59" s="42"/>
      <c r="Q59" s="33">
        <v>14</v>
      </c>
      <c r="R59" s="33"/>
      <c r="S59" s="33" t="s">
        <v>243</v>
      </c>
      <c r="T59" s="33" t="s">
        <v>43</v>
      </c>
      <c r="U59" s="60"/>
      <c r="V59" s="60"/>
    </row>
    <row r="60" spans="1:22" s="43" customFormat="1" x14ac:dyDescent="0.25">
      <c r="A60" s="106" t="s">
        <v>93</v>
      </c>
      <c r="B60" s="107"/>
      <c r="C60" s="107"/>
      <c r="D60" s="107"/>
      <c r="E60" s="107"/>
      <c r="F60" s="107"/>
      <c r="G60" s="108"/>
      <c r="H60" s="49">
        <f>SUM(H55:H59)</f>
        <v>4</v>
      </c>
      <c r="I60" s="49">
        <f t="shared" ref="I60:Q60" si="4">SUM(I55:I59)</f>
        <v>8</v>
      </c>
      <c r="J60" s="49">
        <f t="shared" si="4"/>
        <v>0</v>
      </c>
      <c r="K60" s="49">
        <f t="shared" si="4"/>
        <v>52</v>
      </c>
      <c r="L60" s="49">
        <f t="shared" si="4"/>
        <v>104</v>
      </c>
      <c r="M60" s="49">
        <f t="shared" si="4"/>
        <v>0</v>
      </c>
      <c r="N60" s="49">
        <f t="shared" si="4"/>
        <v>0</v>
      </c>
      <c r="O60" s="49">
        <f t="shared" si="4"/>
        <v>0</v>
      </c>
      <c r="P60" s="49">
        <f t="shared" si="4"/>
        <v>0</v>
      </c>
      <c r="Q60" s="49">
        <f t="shared" si="4"/>
        <v>30</v>
      </c>
      <c r="R60" s="37"/>
      <c r="S60" s="37"/>
      <c r="T60" s="37"/>
      <c r="U60" s="65"/>
      <c r="V60" s="65"/>
    </row>
    <row r="61" spans="1:22" s="43" customFormat="1" x14ac:dyDescent="0.25">
      <c r="A61" s="51" t="s">
        <v>549</v>
      </c>
      <c r="B61" s="42">
        <v>6</v>
      </c>
      <c r="C61" s="60" t="s">
        <v>244</v>
      </c>
      <c r="D61" s="60" t="s">
        <v>245</v>
      </c>
      <c r="E61" s="60" t="s">
        <v>245</v>
      </c>
      <c r="F61" s="60" t="s">
        <v>246</v>
      </c>
      <c r="G61" s="40" t="s">
        <v>247</v>
      </c>
      <c r="H61" s="33">
        <v>2</v>
      </c>
      <c r="I61" s="42">
        <v>1</v>
      </c>
      <c r="J61" s="42">
        <v>0</v>
      </c>
      <c r="K61" s="52">
        <v>26</v>
      </c>
      <c r="L61" s="52">
        <v>13</v>
      </c>
      <c r="M61" s="42">
        <v>0</v>
      </c>
      <c r="N61" s="33">
        <v>0</v>
      </c>
      <c r="O61" s="42">
        <v>0</v>
      </c>
      <c r="P61" s="42">
        <v>0</v>
      </c>
      <c r="Q61" s="33">
        <v>4</v>
      </c>
      <c r="R61" s="33" t="s">
        <v>50</v>
      </c>
      <c r="S61" s="33" t="s">
        <v>42</v>
      </c>
      <c r="T61" s="33" t="s">
        <v>43</v>
      </c>
      <c r="U61" s="60"/>
      <c r="V61" s="60"/>
    </row>
    <row r="62" spans="1:22" s="43" customFormat="1" ht="24" x14ac:dyDescent="0.25">
      <c r="A62" s="51" t="s">
        <v>549</v>
      </c>
      <c r="B62" s="42">
        <v>6</v>
      </c>
      <c r="C62" s="60" t="s">
        <v>248</v>
      </c>
      <c r="D62" s="60" t="s">
        <v>249</v>
      </c>
      <c r="E62" s="60" t="s">
        <v>250</v>
      </c>
      <c r="F62" s="60" t="s">
        <v>128</v>
      </c>
      <c r="G62" s="40" t="s">
        <v>129</v>
      </c>
      <c r="H62" s="33">
        <v>2</v>
      </c>
      <c r="I62" s="42">
        <v>2</v>
      </c>
      <c r="J62" s="42">
        <v>0</v>
      </c>
      <c r="K62" s="52">
        <v>26</v>
      </c>
      <c r="L62" s="52">
        <v>26</v>
      </c>
      <c r="M62" s="42">
        <v>0</v>
      </c>
      <c r="N62" s="33">
        <v>0</v>
      </c>
      <c r="O62" s="42">
        <v>0</v>
      </c>
      <c r="P62" s="42">
        <v>0</v>
      </c>
      <c r="Q62" s="33">
        <v>5</v>
      </c>
      <c r="R62" s="33" t="s">
        <v>50</v>
      </c>
      <c r="S62" s="33" t="s">
        <v>42</v>
      </c>
      <c r="T62" s="33" t="s">
        <v>43</v>
      </c>
      <c r="U62" s="60"/>
      <c r="V62" s="60"/>
    </row>
    <row r="63" spans="1:22" s="43" customFormat="1" ht="48" x14ac:dyDescent="0.25">
      <c r="A63" s="51" t="s">
        <v>549</v>
      </c>
      <c r="B63" s="42">
        <v>6</v>
      </c>
      <c r="C63" s="60" t="s">
        <v>251</v>
      </c>
      <c r="D63" s="60" t="s">
        <v>252</v>
      </c>
      <c r="E63" s="60" t="s">
        <v>253</v>
      </c>
      <c r="F63" s="60" t="s">
        <v>128</v>
      </c>
      <c r="G63" s="40" t="s">
        <v>129</v>
      </c>
      <c r="H63" s="33">
        <v>0</v>
      </c>
      <c r="I63" s="42">
        <v>4</v>
      </c>
      <c r="J63" s="42">
        <v>0</v>
      </c>
      <c r="K63" s="52">
        <v>0</v>
      </c>
      <c r="L63" s="52">
        <v>52</v>
      </c>
      <c r="M63" s="42">
        <v>0</v>
      </c>
      <c r="N63" s="33">
        <v>0</v>
      </c>
      <c r="O63" s="42">
        <v>0</v>
      </c>
      <c r="P63" s="42">
        <v>0</v>
      </c>
      <c r="Q63" s="33">
        <v>5</v>
      </c>
      <c r="R63" s="33" t="s">
        <v>41</v>
      </c>
      <c r="S63" s="33" t="s">
        <v>42</v>
      </c>
      <c r="T63" s="33" t="s">
        <v>43</v>
      </c>
      <c r="U63" s="60" t="s">
        <v>239</v>
      </c>
      <c r="V63" s="60"/>
    </row>
    <row r="64" spans="1:22" s="43" customFormat="1" ht="24" x14ac:dyDescent="0.25">
      <c r="A64" s="51" t="s">
        <v>549</v>
      </c>
      <c r="B64" s="42">
        <v>6</v>
      </c>
      <c r="C64" s="60"/>
      <c r="D64" s="60" t="s">
        <v>187</v>
      </c>
      <c r="E64" s="60" t="s">
        <v>188</v>
      </c>
      <c r="F64" s="33"/>
      <c r="G64" s="40"/>
      <c r="H64" s="42">
        <v>1</v>
      </c>
      <c r="I64" s="42">
        <v>2</v>
      </c>
      <c r="J64" s="42">
        <v>0</v>
      </c>
      <c r="K64" s="52">
        <f>+H64*$C$139</f>
        <v>13</v>
      </c>
      <c r="L64" s="52">
        <f>+I64*$C$139</f>
        <v>26</v>
      </c>
      <c r="M64" s="42">
        <v>0</v>
      </c>
      <c r="N64" s="33">
        <v>0</v>
      </c>
      <c r="O64" s="42">
        <v>0</v>
      </c>
      <c r="P64" s="42">
        <v>0</v>
      </c>
      <c r="Q64" s="33">
        <v>4</v>
      </c>
      <c r="R64" s="33" t="s">
        <v>41</v>
      </c>
      <c r="S64" s="33" t="s">
        <v>189</v>
      </c>
      <c r="T64" s="33" t="s">
        <v>43</v>
      </c>
      <c r="U64" s="60"/>
      <c r="V64" s="60"/>
    </row>
    <row r="65" spans="1:22" s="43" customFormat="1" ht="24" x14ac:dyDescent="0.25">
      <c r="A65" s="51" t="s">
        <v>549</v>
      </c>
      <c r="B65" s="42">
        <v>6</v>
      </c>
      <c r="C65" s="60"/>
      <c r="D65" s="60" t="s">
        <v>241</v>
      </c>
      <c r="E65" s="60" t="s">
        <v>242</v>
      </c>
      <c r="F65" s="33"/>
      <c r="G65" s="40"/>
      <c r="H65" s="42"/>
      <c r="I65" s="42"/>
      <c r="J65" s="42"/>
      <c r="K65" s="52"/>
      <c r="L65" s="52"/>
      <c r="M65" s="42"/>
      <c r="N65" s="33"/>
      <c r="O65" s="42"/>
      <c r="P65" s="42"/>
      <c r="Q65" s="33">
        <v>11</v>
      </c>
      <c r="R65" s="33"/>
      <c r="S65" s="33" t="s">
        <v>243</v>
      </c>
      <c r="T65" s="33" t="s">
        <v>43</v>
      </c>
      <c r="U65" s="60"/>
      <c r="V65" s="60"/>
    </row>
    <row r="66" spans="1:22" s="43" customFormat="1" x14ac:dyDescent="0.25">
      <c r="A66" s="106" t="s">
        <v>93</v>
      </c>
      <c r="B66" s="107"/>
      <c r="C66" s="107"/>
      <c r="D66" s="107"/>
      <c r="E66" s="107"/>
      <c r="F66" s="107"/>
      <c r="G66" s="108"/>
      <c r="H66" s="49">
        <f>SUM(H61:H65)</f>
        <v>5</v>
      </c>
      <c r="I66" s="49">
        <f t="shared" ref="I66:Q66" si="5">SUM(I61:I65)</f>
        <v>9</v>
      </c>
      <c r="J66" s="49">
        <f t="shared" si="5"/>
        <v>0</v>
      </c>
      <c r="K66" s="49">
        <f t="shared" si="5"/>
        <v>65</v>
      </c>
      <c r="L66" s="49">
        <f t="shared" si="5"/>
        <v>117</v>
      </c>
      <c r="M66" s="49">
        <f t="shared" si="5"/>
        <v>0</v>
      </c>
      <c r="N66" s="49">
        <f t="shared" si="5"/>
        <v>0</v>
      </c>
      <c r="O66" s="49">
        <f t="shared" si="5"/>
        <v>0</v>
      </c>
      <c r="P66" s="49">
        <f t="shared" si="5"/>
        <v>0</v>
      </c>
      <c r="Q66" s="49">
        <f t="shared" si="5"/>
        <v>29</v>
      </c>
      <c r="R66" s="49"/>
      <c r="S66" s="49"/>
      <c r="T66" s="49"/>
      <c r="U66" s="65"/>
      <c r="V66" s="65"/>
    </row>
    <row r="67" spans="1:22" s="43" customFormat="1" ht="24" x14ac:dyDescent="0.25">
      <c r="A67" s="51" t="s">
        <v>549</v>
      </c>
      <c r="B67" s="33">
        <v>7</v>
      </c>
      <c r="C67" s="60" t="s">
        <v>254</v>
      </c>
      <c r="D67" s="60" t="s">
        <v>255</v>
      </c>
      <c r="E67" s="60" t="s">
        <v>256</v>
      </c>
      <c r="F67" s="60" t="s">
        <v>128</v>
      </c>
      <c r="G67" s="60" t="s">
        <v>129</v>
      </c>
      <c r="H67" s="42">
        <v>0</v>
      </c>
      <c r="I67" s="42">
        <v>40</v>
      </c>
      <c r="J67" s="42">
        <v>0</v>
      </c>
      <c r="K67" s="42">
        <v>0</v>
      </c>
      <c r="L67" s="42">
        <v>600</v>
      </c>
      <c r="M67" s="42">
        <v>0</v>
      </c>
      <c r="N67" s="42">
        <v>0</v>
      </c>
      <c r="O67" s="42">
        <v>0</v>
      </c>
      <c r="P67" s="42">
        <v>0</v>
      </c>
      <c r="Q67" s="42">
        <v>30</v>
      </c>
      <c r="R67" s="33" t="s">
        <v>257</v>
      </c>
      <c r="S67" s="33" t="s">
        <v>42</v>
      </c>
      <c r="T67" s="42" t="s">
        <v>43</v>
      </c>
      <c r="U67" s="60"/>
      <c r="V67" s="60" t="s">
        <v>258</v>
      </c>
    </row>
    <row r="68" spans="1:22" s="13" customFormat="1" x14ac:dyDescent="0.25">
      <c r="A68" s="109" t="s">
        <v>93</v>
      </c>
      <c r="B68" s="110"/>
      <c r="C68" s="110"/>
      <c r="D68" s="110"/>
      <c r="E68" s="110"/>
      <c r="F68" s="110"/>
      <c r="G68" s="111"/>
      <c r="H68" s="39">
        <f>SUM(H67:H67)</f>
        <v>0</v>
      </c>
      <c r="I68" s="39">
        <f t="shared" ref="I68:Q68" si="6">SUM(I67:I67)</f>
        <v>40</v>
      </c>
      <c r="J68" s="39">
        <f t="shared" si="6"/>
        <v>0</v>
      </c>
      <c r="K68" s="39">
        <f t="shared" si="6"/>
        <v>0</v>
      </c>
      <c r="L68" s="39">
        <f t="shared" si="6"/>
        <v>600</v>
      </c>
      <c r="M68" s="39">
        <f t="shared" si="6"/>
        <v>0</v>
      </c>
      <c r="N68" s="39">
        <f t="shared" si="6"/>
        <v>0</v>
      </c>
      <c r="O68" s="39">
        <f t="shared" si="6"/>
        <v>0</v>
      </c>
      <c r="P68" s="39">
        <f t="shared" si="6"/>
        <v>0</v>
      </c>
      <c r="Q68" s="39">
        <f t="shared" si="6"/>
        <v>30</v>
      </c>
      <c r="R68" s="38"/>
      <c r="S68" s="38"/>
      <c r="T68" s="38"/>
      <c r="U68" s="61"/>
      <c r="V68" s="61"/>
    </row>
    <row r="69" spans="1:22" s="13" customFormat="1" x14ac:dyDescent="0.25">
      <c r="A69" s="97" t="s">
        <v>259</v>
      </c>
      <c r="B69" s="98"/>
      <c r="C69" s="98"/>
      <c r="D69" s="98"/>
      <c r="E69" s="98"/>
      <c r="F69" s="98"/>
      <c r="G69" s="98"/>
      <c r="H69" s="39">
        <f>H23+H35+H45+H54+H60+H66+H68</f>
        <v>58</v>
      </c>
      <c r="I69" s="39">
        <f t="shared" ref="I69:Q69" si="7">I23+I35+I45+I54+I60+I66+I68</f>
        <v>101</v>
      </c>
      <c r="J69" s="39">
        <f t="shared" si="7"/>
        <v>0</v>
      </c>
      <c r="K69" s="39">
        <f t="shared" si="7"/>
        <v>754</v>
      </c>
      <c r="L69" s="39">
        <f t="shared" si="7"/>
        <v>1445</v>
      </c>
      <c r="M69" s="39">
        <f t="shared" si="7"/>
        <v>0</v>
      </c>
      <c r="N69" s="39">
        <f t="shared" si="7"/>
        <v>0</v>
      </c>
      <c r="O69" s="39">
        <f t="shared" si="7"/>
        <v>0</v>
      </c>
      <c r="P69" s="39">
        <f t="shared" si="7"/>
        <v>0</v>
      </c>
      <c r="Q69" s="39">
        <f t="shared" si="7"/>
        <v>210</v>
      </c>
      <c r="R69" s="41"/>
      <c r="S69" s="41"/>
      <c r="T69" s="41"/>
      <c r="U69" s="61"/>
      <c r="V69" s="61"/>
    </row>
    <row r="70" spans="1:22" s="13" customFormat="1" x14ac:dyDescent="0.25">
      <c r="A70" s="13" t="s">
        <v>260</v>
      </c>
      <c r="H70" s="64"/>
      <c r="I70" s="64"/>
      <c r="J70" s="64"/>
      <c r="K70" s="64"/>
      <c r="L70" s="64"/>
      <c r="M70" s="64"/>
      <c r="N70" s="64"/>
      <c r="O70" s="64"/>
      <c r="P70" s="64"/>
      <c r="Q70" s="64"/>
      <c r="R70" s="14"/>
      <c r="S70" s="14"/>
      <c r="T70" s="14"/>
    </row>
    <row r="71" spans="1:22" s="13" customFormat="1" x14ac:dyDescent="0.25">
      <c r="A71" s="13" t="s">
        <v>261</v>
      </c>
      <c r="H71" s="64"/>
      <c r="I71" s="64"/>
      <c r="J71" s="64"/>
      <c r="K71" s="64"/>
      <c r="L71" s="64"/>
      <c r="M71" s="64"/>
      <c r="N71" s="64"/>
      <c r="O71" s="64"/>
      <c r="P71" s="64"/>
      <c r="Q71" s="64"/>
      <c r="R71" s="14"/>
      <c r="S71" s="14"/>
      <c r="T71" s="14"/>
    </row>
    <row r="72" spans="1:22" s="13" customFormat="1" x14ac:dyDescent="0.25">
      <c r="A72" s="13" t="s">
        <v>262</v>
      </c>
      <c r="H72" s="64"/>
      <c r="I72" s="64"/>
      <c r="J72" s="64"/>
      <c r="K72" s="64"/>
      <c r="L72" s="64"/>
      <c r="M72" s="64"/>
      <c r="N72" s="64"/>
      <c r="O72" s="64"/>
      <c r="P72" s="64"/>
      <c r="Q72" s="64"/>
      <c r="R72" s="14"/>
      <c r="S72" s="14"/>
      <c r="T72" s="14"/>
    </row>
    <row r="73" spans="1:22" s="13" customFormat="1" x14ac:dyDescent="0.25">
      <c r="B73" s="15"/>
      <c r="L73" s="7"/>
      <c r="M73" s="7"/>
      <c r="N73" s="7"/>
      <c r="O73" s="7"/>
      <c r="P73" s="7"/>
      <c r="Q73" s="64"/>
      <c r="R73" s="14"/>
      <c r="S73" s="14"/>
      <c r="T73" s="14"/>
    </row>
    <row r="74" spans="1:22" s="13" customFormat="1" ht="13.5" x14ac:dyDescent="0.25">
      <c r="A74" s="97" t="s">
        <v>263</v>
      </c>
      <c r="B74" s="97"/>
      <c r="C74" s="97"/>
      <c r="D74" s="97"/>
      <c r="E74" s="97"/>
      <c r="F74" s="97"/>
      <c r="G74" s="97"/>
      <c r="H74" s="97"/>
      <c r="I74" s="97"/>
      <c r="J74" s="97"/>
      <c r="K74" s="97"/>
      <c r="L74" s="97"/>
      <c r="M74" s="97"/>
      <c r="N74" s="97"/>
      <c r="O74" s="97"/>
      <c r="P74" s="97"/>
      <c r="Q74" s="97"/>
      <c r="R74" s="97"/>
      <c r="S74" s="97"/>
      <c r="T74" s="97"/>
      <c r="U74" s="97"/>
      <c r="V74" s="97"/>
    </row>
    <row r="75" spans="1:22" s="13" customFormat="1" x14ac:dyDescent="0.25">
      <c r="A75" s="97" t="s">
        <v>264</v>
      </c>
      <c r="B75" s="97"/>
      <c r="C75" s="97"/>
      <c r="D75" s="97"/>
      <c r="E75" s="97"/>
      <c r="F75" s="97"/>
      <c r="G75" s="97"/>
      <c r="H75" s="97"/>
      <c r="I75" s="97"/>
      <c r="J75" s="97"/>
      <c r="K75" s="97"/>
      <c r="L75" s="97"/>
      <c r="M75" s="97"/>
      <c r="N75" s="97"/>
      <c r="O75" s="97"/>
      <c r="P75" s="97"/>
      <c r="Q75" s="97"/>
      <c r="R75" s="97"/>
      <c r="S75" s="97"/>
      <c r="T75" s="97"/>
      <c r="U75" s="97"/>
      <c r="V75" s="97"/>
    </row>
    <row r="76" spans="1:22" s="13" customFormat="1" x14ac:dyDescent="0.25">
      <c r="A76" s="100" t="s">
        <v>265</v>
      </c>
      <c r="B76" s="100"/>
      <c r="C76" s="100"/>
      <c r="D76" s="100"/>
      <c r="E76" s="100"/>
      <c r="F76" s="100"/>
      <c r="G76" s="100"/>
      <c r="H76" s="100"/>
      <c r="I76" s="100"/>
      <c r="J76" s="100"/>
      <c r="K76" s="100"/>
      <c r="L76" s="100"/>
      <c r="M76" s="100"/>
      <c r="N76" s="100"/>
      <c r="O76" s="100"/>
      <c r="P76" s="100"/>
      <c r="Q76" s="100"/>
      <c r="R76" s="100"/>
      <c r="S76" s="100"/>
      <c r="T76" s="100"/>
      <c r="U76" s="100"/>
      <c r="V76" s="100"/>
    </row>
    <row r="77" spans="1:22" s="43" customFormat="1" ht="24" x14ac:dyDescent="0.25">
      <c r="A77" s="78" t="s">
        <v>553</v>
      </c>
      <c r="B77" s="42">
        <v>5</v>
      </c>
      <c r="C77" s="78" t="s">
        <v>266</v>
      </c>
      <c r="D77" s="78" t="s">
        <v>267</v>
      </c>
      <c r="E77" s="78" t="s">
        <v>268</v>
      </c>
      <c r="F77" s="78" t="s">
        <v>269</v>
      </c>
      <c r="G77" s="40" t="s">
        <v>270</v>
      </c>
      <c r="H77" s="33">
        <v>2</v>
      </c>
      <c r="I77" s="33">
        <v>2</v>
      </c>
      <c r="J77" s="33">
        <v>0</v>
      </c>
      <c r="K77" s="42">
        <v>26</v>
      </c>
      <c r="L77" s="42">
        <v>26</v>
      </c>
      <c r="M77" s="42">
        <v>0</v>
      </c>
      <c r="N77" s="33">
        <v>0</v>
      </c>
      <c r="O77" s="42">
        <v>0</v>
      </c>
      <c r="P77" s="42">
        <v>0</v>
      </c>
      <c r="Q77" s="33">
        <v>5</v>
      </c>
      <c r="R77" s="33" t="s">
        <v>41</v>
      </c>
      <c r="S77" s="33" t="s">
        <v>243</v>
      </c>
      <c r="T77" s="33" t="s">
        <v>43</v>
      </c>
      <c r="U77" s="40"/>
      <c r="V77" s="78"/>
    </row>
    <row r="78" spans="1:22" s="43" customFormat="1" x14ac:dyDescent="0.25">
      <c r="A78" s="78" t="s">
        <v>553</v>
      </c>
      <c r="B78" s="42">
        <v>5</v>
      </c>
      <c r="C78" s="78" t="s">
        <v>271</v>
      </c>
      <c r="D78" s="78" t="s">
        <v>272</v>
      </c>
      <c r="E78" s="78" t="s">
        <v>273</v>
      </c>
      <c r="F78" s="78" t="s">
        <v>207</v>
      </c>
      <c r="G78" s="40" t="s">
        <v>208</v>
      </c>
      <c r="H78" s="33">
        <v>2</v>
      </c>
      <c r="I78" s="33">
        <v>1</v>
      </c>
      <c r="J78" s="33">
        <v>0</v>
      </c>
      <c r="K78" s="42">
        <v>26</v>
      </c>
      <c r="L78" s="42">
        <v>13</v>
      </c>
      <c r="M78" s="42">
        <v>0</v>
      </c>
      <c r="N78" s="33">
        <v>0</v>
      </c>
      <c r="O78" s="42">
        <v>0</v>
      </c>
      <c r="P78" s="42">
        <v>0</v>
      </c>
      <c r="Q78" s="33">
        <v>4</v>
      </c>
      <c r="R78" s="33" t="s">
        <v>50</v>
      </c>
      <c r="S78" s="33" t="s">
        <v>243</v>
      </c>
      <c r="T78" s="33" t="s">
        <v>43</v>
      </c>
      <c r="U78" s="40"/>
      <c r="V78" s="78"/>
    </row>
    <row r="79" spans="1:22" s="43" customFormat="1" ht="24" x14ac:dyDescent="0.25">
      <c r="A79" s="78" t="s">
        <v>553</v>
      </c>
      <c r="B79" s="42">
        <v>5</v>
      </c>
      <c r="C79" s="78" t="s">
        <v>274</v>
      </c>
      <c r="D79" s="78" t="s">
        <v>275</v>
      </c>
      <c r="E79" s="78" t="s">
        <v>276</v>
      </c>
      <c r="F79" s="78" t="s">
        <v>128</v>
      </c>
      <c r="G79" s="40" t="s">
        <v>129</v>
      </c>
      <c r="H79" s="33">
        <v>2</v>
      </c>
      <c r="I79" s="33">
        <v>1</v>
      </c>
      <c r="J79" s="33">
        <v>0</v>
      </c>
      <c r="K79" s="42">
        <v>26</v>
      </c>
      <c r="L79" s="42">
        <v>13</v>
      </c>
      <c r="M79" s="42">
        <v>0</v>
      </c>
      <c r="N79" s="33">
        <v>0</v>
      </c>
      <c r="O79" s="42">
        <v>0</v>
      </c>
      <c r="P79" s="42">
        <v>0</v>
      </c>
      <c r="Q79" s="33">
        <v>5</v>
      </c>
      <c r="R79" s="33" t="s">
        <v>50</v>
      </c>
      <c r="S79" s="33" t="s">
        <v>87</v>
      </c>
      <c r="T79" s="33" t="s">
        <v>43</v>
      </c>
      <c r="U79" s="40"/>
      <c r="V79" s="78"/>
    </row>
    <row r="80" spans="1:22" s="43" customFormat="1" x14ac:dyDescent="0.25">
      <c r="A80" s="78" t="s">
        <v>553</v>
      </c>
      <c r="B80" s="42">
        <v>5</v>
      </c>
      <c r="C80" s="78" t="s">
        <v>277</v>
      </c>
      <c r="D80" s="78" t="s">
        <v>278</v>
      </c>
      <c r="E80" s="78" t="s">
        <v>279</v>
      </c>
      <c r="F80" s="78" t="s">
        <v>269</v>
      </c>
      <c r="G80" s="40" t="s">
        <v>270</v>
      </c>
      <c r="H80" s="33">
        <v>2</v>
      </c>
      <c r="I80" s="33">
        <v>1</v>
      </c>
      <c r="J80" s="33">
        <v>0</v>
      </c>
      <c r="K80" s="42">
        <v>26</v>
      </c>
      <c r="L80" s="42">
        <v>13</v>
      </c>
      <c r="M80" s="42">
        <v>0</v>
      </c>
      <c r="N80" s="33">
        <v>0</v>
      </c>
      <c r="O80" s="42">
        <v>0</v>
      </c>
      <c r="P80" s="42">
        <v>0</v>
      </c>
      <c r="Q80" s="33">
        <v>5</v>
      </c>
      <c r="R80" s="33" t="s">
        <v>41</v>
      </c>
      <c r="S80" s="33" t="s">
        <v>87</v>
      </c>
      <c r="T80" s="33" t="s">
        <v>43</v>
      </c>
      <c r="U80" s="40"/>
      <c r="V80" s="78"/>
    </row>
    <row r="81" spans="1:22" s="43" customFormat="1" ht="24" x14ac:dyDescent="0.25">
      <c r="A81" s="78" t="s">
        <v>553</v>
      </c>
      <c r="B81" s="42">
        <v>6</v>
      </c>
      <c r="C81" s="78" t="s">
        <v>280</v>
      </c>
      <c r="D81" s="78" t="s">
        <v>281</v>
      </c>
      <c r="E81" s="78" t="s">
        <v>282</v>
      </c>
      <c r="F81" s="78" t="s">
        <v>283</v>
      </c>
      <c r="G81" s="40" t="s">
        <v>284</v>
      </c>
      <c r="H81" s="33">
        <v>2</v>
      </c>
      <c r="I81" s="42">
        <v>0</v>
      </c>
      <c r="J81" s="42">
        <v>0</v>
      </c>
      <c r="K81" s="42">
        <v>26</v>
      </c>
      <c r="L81" s="42">
        <v>0</v>
      </c>
      <c r="M81" s="42">
        <v>0</v>
      </c>
      <c r="N81" s="33">
        <v>0</v>
      </c>
      <c r="O81" s="42">
        <v>0</v>
      </c>
      <c r="P81" s="42">
        <v>0</v>
      </c>
      <c r="Q81" s="33">
        <v>4</v>
      </c>
      <c r="R81" s="33" t="s">
        <v>50</v>
      </c>
      <c r="S81" s="33" t="s">
        <v>243</v>
      </c>
      <c r="T81" s="33" t="s">
        <v>43</v>
      </c>
      <c r="U81" s="78"/>
      <c r="V81" s="78"/>
    </row>
    <row r="82" spans="1:22" s="43" customFormat="1" ht="24" x14ac:dyDescent="0.25">
      <c r="A82" s="78" t="s">
        <v>553</v>
      </c>
      <c r="B82" s="42">
        <v>6</v>
      </c>
      <c r="C82" s="78" t="s">
        <v>285</v>
      </c>
      <c r="D82" s="78" t="s">
        <v>286</v>
      </c>
      <c r="E82" s="78" t="s">
        <v>287</v>
      </c>
      <c r="F82" s="78" t="s">
        <v>288</v>
      </c>
      <c r="G82" s="40" t="s">
        <v>289</v>
      </c>
      <c r="H82" s="33">
        <v>2</v>
      </c>
      <c r="I82" s="42">
        <v>0</v>
      </c>
      <c r="J82" s="42">
        <v>0</v>
      </c>
      <c r="K82" s="42">
        <v>26</v>
      </c>
      <c r="L82" s="42">
        <v>0</v>
      </c>
      <c r="M82" s="42">
        <v>0</v>
      </c>
      <c r="N82" s="33">
        <v>0</v>
      </c>
      <c r="O82" s="42">
        <v>0</v>
      </c>
      <c r="P82" s="42">
        <v>0</v>
      </c>
      <c r="Q82" s="33">
        <v>3</v>
      </c>
      <c r="R82" s="33" t="s">
        <v>50</v>
      </c>
      <c r="S82" s="33" t="s">
        <v>243</v>
      </c>
      <c r="T82" s="33" t="s">
        <v>43</v>
      </c>
      <c r="U82" s="78"/>
      <c r="V82" s="78"/>
    </row>
    <row r="83" spans="1:22" s="43" customFormat="1" ht="24" x14ac:dyDescent="0.25">
      <c r="A83" s="78" t="s">
        <v>553</v>
      </c>
      <c r="B83" s="42">
        <v>6</v>
      </c>
      <c r="C83" s="78" t="s">
        <v>290</v>
      </c>
      <c r="D83" s="78" t="s">
        <v>291</v>
      </c>
      <c r="E83" s="78" t="s">
        <v>292</v>
      </c>
      <c r="F83" s="78" t="s">
        <v>293</v>
      </c>
      <c r="G83" s="40" t="s">
        <v>294</v>
      </c>
      <c r="H83" s="33">
        <v>2</v>
      </c>
      <c r="I83" s="42">
        <v>0</v>
      </c>
      <c r="J83" s="42">
        <v>0</v>
      </c>
      <c r="K83" s="42">
        <v>26</v>
      </c>
      <c r="L83" s="42">
        <v>0</v>
      </c>
      <c r="M83" s="42">
        <v>0</v>
      </c>
      <c r="N83" s="33">
        <v>2</v>
      </c>
      <c r="O83" s="42">
        <v>0</v>
      </c>
      <c r="P83" s="42">
        <v>0</v>
      </c>
      <c r="Q83" s="33">
        <v>4</v>
      </c>
      <c r="R83" s="33" t="s">
        <v>50</v>
      </c>
      <c r="S83" s="33" t="s">
        <v>87</v>
      </c>
      <c r="T83" s="33" t="s">
        <v>43</v>
      </c>
      <c r="U83" s="78"/>
      <c r="V83" s="78"/>
    </row>
    <row r="84" spans="1:22" s="43" customFormat="1" x14ac:dyDescent="0.25">
      <c r="A84" s="78" t="s">
        <v>553</v>
      </c>
      <c r="B84" s="42">
        <v>6</v>
      </c>
      <c r="C84" s="78" t="s">
        <v>295</v>
      </c>
      <c r="D84" s="78" t="s">
        <v>296</v>
      </c>
      <c r="E84" s="78" t="s">
        <v>297</v>
      </c>
      <c r="F84" s="78" t="s">
        <v>298</v>
      </c>
      <c r="G84" s="40" t="s">
        <v>299</v>
      </c>
      <c r="H84" s="33">
        <v>2</v>
      </c>
      <c r="I84" s="42">
        <v>1</v>
      </c>
      <c r="J84" s="42">
        <v>0</v>
      </c>
      <c r="K84" s="42">
        <v>26</v>
      </c>
      <c r="L84" s="42">
        <v>13</v>
      </c>
      <c r="M84" s="42">
        <v>0</v>
      </c>
      <c r="N84" s="33">
        <v>0</v>
      </c>
      <c r="O84" s="42">
        <v>0</v>
      </c>
      <c r="P84" s="42">
        <v>0</v>
      </c>
      <c r="Q84" s="33">
        <v>4</v>
      </c>
      <c r="R84" s="33" t="s">
        <v>41</v>
      </c>
      <c r="S84" s="33" t="s">
        <v>87</v>
      </c>
      <c r="T84" s="33" t="s">
        <v>43</v>
      </c>
      <c r="U84" s="78"/>
      <c r="V84" s="78"/>
    </row>
    <row r="85" spans="1:22" s="43" customFormat="1" x14ac:dyDescent="0.25">
      <c r="A85" s="93" t="s">
        <v>93</v>
      </c>
      <c r="B85" s="94"/>
      <c r="C85" s="94"/>
      <c r="D85" s="94"/>
      <c r="E85" s="94"/>
      <c r="F85" s="94"/>
      <c r="G85" s="95"/>
      <c r="H85" s="37">
        <f>SUM(H77:H84)-H80-H84</f>
        <v>12</v>
      </c>
      <c r="I85" s="37">
        <f t="shared" ref="I85:Q85" si="8">SUM(I77:I84)-I80-I84</f>
        <v>4</v>
      </c>
      <c r="J85" s="37">
        <f t="shared" si="8"/>
        <v>0</v>
      </c>
      <c r="K85" s="37">
        <f t="shared" si="8"/>
        <v>156</v>
      </c>
      <c r="L85" s="37">
        <f t="shared" si="8"/>
        <v>52</v>
      </c>
      <c r="M85" s="37">
        <f t="shared" si="8"/>
        <v>0</v>
      </c>
      <c r="N85" s="37">
        <f t="shared" si="8"/>
        <v>2</v>
      </c>
      <c r="O85" s="37">
        <f t="shared" si="8"/>
        <v>0</v>
      </c>
      <c r="P85" s="37">
        <f t="shared" si="8"/>
        <v>0</v>
      </c>
      <c r="Q85" s="37">
        <f t="shared" si="8"/>
        <v>25</v>
      </c>
      <c r="R85" s="37"/>
      <c r="S85" s="37"/>
      <c r="T85" s="48"/>
      <c r="U85" s="65"/>
      <c r="V85" s="65"/>
    </row>
    <row r="86" spans="1:22" s="43" customFormat="1" x14ac:dyDescent="0.25">
      <c r="A86" s="101"/>
      <c r="B86" s="102"/>
      <c r="C86" s="102"/>
      <c r="D86" s="102"/>
      <c r="E86" s="102"/>
      <c r="F86" s="102"/>
      <c r="G86" s="102"/>
      <c r="H86" s="102"/>
      <c r="I86" s="102"/>
      <c r="J86" s="102"/>
      <c r="K86" s="102"/>
      <c r="L86" s="102"/>
      <c r="M86" s="102"/>
      <c r="N86" s="102"/>
      <c r="O86" s="102"/>
      <c r="P86" s="102"/>
      <c r="Q86" s="102"/>
      <c r="R86" s="102"/>
      <c r="S86" s="102"/>
      <c r="T86" s="102"/>
      <c r="U86" s="102"/>
      <c r="V86" s="103"/>
    </row>
    <row r="87" spans="1:22" s="43" customFormat="1" x14ac:dyDescent="0.25">
      <c r="A87" s="99" t="s">
        <v>300</v>
      </c>
      <c r="B87" s="99"/>
      <c r="C87" s="99"/>
      <c r="D87" s="99"/>
      <c r="E87" s="99"/>
      <c r="F87" s="99"/>
      <c r="G87" s="99"/>
      <c r="H87" s="99"/>
      <c r="I87" s="99"/>
      <c r="J87" s="99"/>
      <c r="K87" s="99"/>
      <c r="L87" s="99"/>
      <c r="M87" s="99"/>
      <c r="N87" s="99"/>
      <c r="O87" s="99"/>
      <c r="P87" s="99"/>
      <c r="Q87" s="99"/>
      <c r="R87" s="99"/>
      <c r="S87" s="99"/>
      <c r="T87" s="99"/>
      <c r="U87" s="99"/>
      <c r="V87" s="99"/>
    </row>
    <row r="88" spans="1:22" s="43" customFormat="1" x14ac:dyDescent="0.25">
      <c r="A88" s="92" t="s">
        <v>301</v>
      </c>
      <c r="B88" s="92"/>
      <c r="C88" s="92"/>
      <c r="D88" s="92"/>
      <c r="E88" s="92"/>
      <c r="F88" s="92"/>
      <c r="G88" s="92"/>
      <c r="H88" s="92"/>
      <c r="I88" s="92"/>
      <c r="J88" s="92"/>
      <c r="K88" s="92"/>
      <c r="L88" s="92"/>
      <c r="M88" s="92"/>
      <c r="N88" s="92"/>
      <c r="O88" s="92"/>
      <c r="P88" s="92"/>
      <c r="Q88" s="92"/>
      <c r="R88" s="92"/>
      <c r="S88" s="92"/>
      <c r="T88" s="92"/>
      <c r="U88" s="92"/>
      <c r="V88" s="92"/>
    </row>
    <row r="89" spans="1:22" s="43" customFormat="1" ht="36" customHeight="1" x14ac:dyDescent="0.25">
      <c r="A89" s="78" t="s">
        <v>562</v>
      </c>
      <c r="B89" s="42">
        <v>5</v>
      </c>
      <c r="C89" s="78" t="s">
        <v>274</v>
      </c>
      <c r="D89" s="78" t="s">
        <v>275</v>
      </c>
      <c r="E89" s="78" t="s">
        <v>276</v>
      </c>
      <c r="F89" s="78" t="s">
        <v>128</v>
      </c>
      <c r="G89" s="40" t="s">
        <v>129</v>
      </c>
      <c r="H89" s="33">
        <v>2</v>
      </c>
      <c r="I89" s="33">
        <v>1</v>
      </c>
      <c r="J89" s="33">
        <v>0</v>
      </c>
      <c r="K89" s="42">
        <v>26</v>
      </c>
      <c r="L89" s="42">
        <v>13</v>
      </c>
      <c r="M89" s="42">
        <v>0</v>
      </c>
      <c r="N89" s="33">
        <v>0</v>
      </c>
      <c r="O89" s="42">
        <v>0</v>
      </c>
      <c r="P89" s="42">
        <v>0</v>
      </c>
      <c r="Q89" s="33">
        <v>5</v>
      </c>
      <c r="R89" s="33" t="s">
        <v>50</v>
      </c>
      <c r="S89" s="33" t="s">
        <v>243</v>
      </c>
      <c r="T89" s="33" t="s">
        <v>43</v>
      </c>
      <c r="U89" s="40"/>
      <c r="V89" s="78"/>
    </row>
    <row r="90" spans="1:22" s="43" customFormat="1" ht="24" x14ac:dyDescent="0.25">
      <c r="A90" s="78" t="s">
        <v>555</v>
      </c>
      <c r="B90" s="42">
        <v>5</v>
      </c>
      <c r="C90" s="78" t="s">
        <v>302</v>
      </c>
      <c r="D90" s="78" t="s">
        <v>303</v>
      </c>
      <c r="E90" s="78" t="s">
        <v>304</v>
      </c>
      <c r="F90" s="78" t="s">
        <v>305</v>
      </c>
      <c r="G90" s="40" t="s">
        <v>306</v>
      </c>
      <c r="H90" s="33">
        <v>2</v>
      </c>
      <c r="I90" s="33">
        <v>0</v>
      </c>
      <c r="J90" s="33">
        <v>0</v>
      </c>
      <c r="K90" s="42">
        <v>26</v>
      </c>
      <c r="L90" s="42">
        <v>0</v>
      </c>
      <c r="M90" s="42">
        <v>0</v>
      </c>
      <c r="N90" s="33">
        <v>0</v>
      </c>
      <c r="O90" s="42">
        <v>0</v>
      </c>
      <c r="P90" s="42">
        <v>0</v>
      </c>
      <c r="Q90" s="33">
        <v>4</v>
      </c>
      <c r="R90" s="33" t="s">
        <v>50</v>
      </c>
      <c r="S90" s="33" t="s">
        <v>243</v>
      </c>
      <c r="T90" s="33" t="s">
        <v>43</v>
      </c>
      <c r="U90" s="40"/>
      <c r="V90" s="78"/>
    </row>
    <row r="91" spans="1:22" s="43" customFormat="1" ht="24" x14ac:dyDescent="0.25">
      <c r="A91" s="78" t="s">
        <v>555</v>
      </c>
      <c r="B91" s="42">
        <v>5</v>
      </c>
      <c r="C91" s="78" t="s">
        <v>307</v>
      </c>
      <c r="D91" s="78" t="s">
        <v>308</v>
      </c>
      <c r="E91" s="78" t="s">
        <v>309</v>
      </c>
      <c r="F91" s="78" t="s">
        <v>128</v>
      </c>
      <c r="G91" s="40" t="s">
        <v>129</v>
      </c>
      <c r="H91" s="33">
        <v>1</v>
      </c>
      <c r="I91" s="33">
        <v>1</v>
      </c>
      <c r="J91" s="33">
        <v>0</v>
      </c>
      <c r="K91" s="42">
        <v>13</v>
      </c>
      <c r="L91" s="42">
        <v>13</v>
      </c>
      <c r="M91" s="42">
        <v>0</v>
      </c>
      <c r="N91" s="33">
        <v>0</v>
      </c>
      <c r="O91" s="42">
        <v>0</v>
      </c>
      <c r="P91" s="42">
        <v>0</v>
      </c>
      <c r="Q91" s="33">
        <v>5</v>
      </c>
      <c r="R91" s="33" t="s">
        <v>50</v>
      </c>
      <c r="S91" s="33" t="s">
        <v>87</v>
      </c>
      <c r="T91" s="33" t="s">
        <v>43</v>
      </c>
      <c r="U91" s="40"/>
      <c r="V91" s="78"/>
    </row>
    <row r="92" spans="1:22" s="43" customFormat="1" x14ac:dyDescent="0.25">
      <c r="A92" s="78" t="s">
        <v>555</v>
      </c>
      <c r="B92" s="42">
        <v>5</v>
      </c>
      <c r="C92" s="78" t="s">
        <v>277</v>
      </c>
      <c r="D92" s="78" t="s">
        <v>278</v>
      </c>
      <c r="E92" s="78" t="s">
        <v>279</v>
      </c>
      <c r="F92" s="78" t="s">
        <v>269</v>
      </c>
      <c r="G92" s="40" t="s">
        <v>270</v>
      </c>
      <c r="H92" s="33">
        <v>2</v>
      </c>
      <c r="I92" s="33">
        <v>1</v>
      </c>
      <c r="J92" s="33">
        <v>0</v>
      </c>
      <c r="K92" s="42">
        <v>26</v>
      </c>
      <c r="L92" s="42">
        <v>13</v>
      </c>
      <c r="M92" s="42">
        <v>0</v>
      </c>
      <c r="N92" s="33">
        <v>0</v>
      </c>
      <c r="O92" s="42">
        <v>0</v>
      </c>
      <c r="P92" s="42">
        <v>0</v>
      </c>
      <c r="Q92" s="33">
        <v>5</v>
      </c>
      <c r="R92" s="33" t="s">
        <v>41</v>
      </c>
      <c r="S92" s="33" t="s">
        <v>87</v>
      </c>
      <c r="T92" s="33" t="s">
        <v>43</v>
      </c>
      <c r="U92" s="40"/>
      <c r="V92" s="78"/>
    </row>
    <row r="93" spans="1:22" s="43" customFormat="1" ht="36" x14ac:dyDescent="0.25">
      <c r="A93" s="78" t="s">
        <v>555</v>
      </c>
      <c r="B93" s="42">
        <v>5</v>
      </c>
      <c r="C93" s="78" t="s">
        <v>310</v>
      </c>
      <c r="D93" s="78" t="s">
        <v>311</v>
      </c>
      <c r="E93" s="78" t="s">
        <v>312</v>
      </c>
      <c r="F93" s="78" t="s">
        <v>313</v>
      </c>
      <c r="G93" s="40" t="s">
        <v>314</v>
      </c>
      <c r="H93" s="33">
        <v>2</v>
      </c>
      <c r="I93" s="33">
        <v>1</v>
      </c>
      <c r="J93" s="33">
        <v>0</v>
      </c>
      <c r="K93" s="42">
        <v>26</v>
      </c>
      <c r="L93" s="42">
        <v>13</v>
      </c>
      <c r="M93" s="42">
        <v>0</v>
      </c>
      <c r="N93" s="33">
        <v>0</v>
      </c>
      <c r="O93" s="42">
        <v>0</v>
      </c>
      <c r="P93" s="42">
        <v>0</v>
      </c>
      <c r="Q93" s="33">
        <v>5</v>
      </c>
      <c r="R93" s="33" t="s">
        <v>50</v>
      </c>
      <c r="S93" s="33" t="s">
        <v>87</v>
      </c>
      <c r="T93" s="33" t="s">
        <v>43</v>
      </c>
      <c r="U93" s="40"/>
      <c r="V93" s="78"/>
    </row>
    <row r="94" spans="1:22" s="43" customFormat="1" ht="24" x14ac:dyDescent="0.25">
      <c r="A94" s="78" t="s">
        <v>555</v>
      </c>
      <c r="B94" s="42">
        <v>6</v>
      </c>
      <c r="C94" s="78" t="s">
        <v>290</v>
      </c>
      <c r="D94" s="78" t="s">
        <v>291</v>
      </c>
      <c r="E94" s="78" t="s">
        <v>292</v>
      </c>
      <c r="F94" s="78" t="s">
        <v>293</v>
      </c>
      <c r="G94" s="40" t="s">
        <v>294</v>
      </c>
      <c r="H94" s="33">
        <v>2</v>
      </c>
      <c r="I94" s="42">
        <v>0</v>
      </c>
      <c r="J94" s="42">
        <v>0</v>
      </c>
      <c r="K94" s="42">
        <v>26</v>
      </c>
      <c r="L94" s="42">
        <v>0</v>
      </c>
      <c r="M94" s="42">
        <v>0</v>
      </c>
      <c r="N94" s="33">
        <v>0</v>
      </c>
      <c r="O94" s="42">
        <v>0</v>
      </c>
      <c r="P94" s="42">
        <v>0</v>
      </c>
      <c r="Q94" s="33">
        <v>3</v>
      </c>
      <c r="R94" s="33" t="s">
        <v>50</v>
      </c>
      <c r="S94" s="33" t="s">
        <v>243</v>
      </c>
      <c r="T94" s="33" t="s">
        <v>43</v>
      </c>
      <c r="U94" s="78"/>
      <c r="V94" s="78"/>
    </row>
    <row r="95" spans="1:22" s="43" customFormat="1" ht="24" x14ac:dyDescent="0.25">
      <c r="A95" s="78" t="s">
        <v>555</v>
      </c>
      <c r="B95" s="42">
        <v>6</v>
      </c>
      <c r="C95" s="78" t="s">
        <v>315</v>
      </c>
      <c r="D95" s="78" t="s">
        <v>316</v>
      </c>
      <c r="E95" s="78" t="s">
        <v>317</v>
      </c>
      <c r="F95" s="78" t="s">
        <v>269</v>
      </c>
      <c r="G95" s="40" t="s">
        <v>270</v>
      </c>
      <c r="H95" s="33">
        <v>2</v>
      </c>
      <c r="I95" s="42">
        <v>1</v>
      </c>
      <c r="J95" s="42">
        <v>0</v>
      </c>
      <c r="K95" s="42">
        <v>26</v>
      </c>
      <c r="L95" s="42">
        <v>13</v>
      </c>
      <c r="M95" s="42">
        <v>0</v>
      </c>
      <c r="N95" s="33">
        <v>0</v>
      </c>
      <c r="O95" s="42">
        <v>0</v>
      </c>
      <c r="P95" s="42">
        <v>0</v>
      </c>
      <c r="Q95" s="33">
        <v>4</v>
      </c>
      <c r="R95" s="33" t="s">
        <v>50</v>
      </c>
      <c r="S95" s="33" t="s">
        <v>243</v>
      </c>
      <c r="T95" s="33" t="s">
        <v>43</v>
      </c>
      <c r="U95" s="78"/>
      <c r="V95" s="78"/>
    </row>
    <row r="96" spans="1:22" s="43" customFormat="1" ht="24" x14ac:dyDescent="0.25">
      <c r="A96" s="78" t="s">
        <v>555</v>
      </c>
      <c r="B96" s="42">
        <v>6</v>
      </c>
      <c r="C96" s="78" t="s">
        <v>318</v>
      </c>
      <c r="D96" s="78" t="s">
        <v>319</v>
      </c>
      <c r="E96" s="78" t="s">
        <v>320</v>
      </c>
      <c r="F96" s="78" t="s">
        <v>321</v>
      </c>
      <c r="G96" s="40" t="s">
        <v>322</v>
      </c>
      <c r="H96" s="33">
        <v>2</v>
      </c>
      <c r="I96" s="42">
        <v>1</v>
      </c>
      <c r="J96" s="42">
        <v>0</v>
      </c>
      <c r="K96" s="42">
        <v>26</v>
      </c>
      <c r="L96" s="42">
        <v>13</v>
      </c>
      <c r="M96" s="42">
        <v>0</v>
      </c>
      <c r="N96" s="33">
        <v>0</v>
      </c>
      <c r="O96" s="42">
        <v>0</v>
      </c>
      <c r="P96" s="42">
        <v>0</v>
      </c>
      <c r="Q96" s="33">
        <v>4</v>
      </c>
      <c r="R96" s="33" t="s">
        <v>50</v>
      </c>
      <c r="S96" s="33" t="s">
        <v>87</v>
      </c>
      <c r="T96" s="33" t="s">
        <v>43</v>
      </c>
      <c r="U96" s="78"/>
      <c r="V96" s="78"/>
    </row>
    <row r="97" spans="1:22" s="43" customFormat="1" ht="24" x14ac:dyDescent="0.25">
      <c r="A97" s="78" t="s">
        <v>555</v>
      </c>
      <c r="B97" s="42">
        <v>6</v>
      </c>
      <c r="C97" s="78" t="s">
        <v>323</v>
      </c>
      <c r="D97" s="78" t="s">
        <v>324</v>
      </c>
      <c r="E97" s="78" t="s">
        <v>325</v>
      </c>
      <c r="F97" s="78" t="s">
        <v>269</v>
      </c>
      <c r="G97" s="40" t="s">
        <v>270</v>
      </c>
      <c r="H97" s="33">
        <v>2</v>
      </c>
      <c r="I97" s="42">
        <v>0</v>
      </c>
      <c r="J97" s="42">
        <v>0</v>
      </c>
      <c r="K97" s="42">
        <v>26</v>
      </c>
      <c r="L97" s="42">
        <v>0</v>
      </c>
      <c r="M97" s="42">
        <v>0</v>
      </c>
      <c r="N97" s="33">
        <v>2</v>
      </c>
      <c r="O97" s="42">
        <v>0</v>
      </c>
      <c r="P97" s="42">
        <v>0</v>
      </c>
      <c r="Q97" s="33">
        <v>4</v>
      </c>
      <c r="R97" s="33" t="s">
        <v>50</v>
      </c>
      <c r="S97" s="33" t="s">
        <v>87</v>
      </c>
      <c r="T97" s="33" t="s">
        <v>43</v>
      </c>
      <c r="U97" s="78"/>
      <c r="V97" s="78"/>
    </row>
    <row r="98" spans="1:22" s="43" customFormat="1" ht="36" x14ac:dyDescent="0.25">
      <c r="A98" s="78" t="s">
        <v>555</v>
      </c>
      <c r="B98" s="42">
        <v>6</v>
      </c>
      <c r="C98" s="78" t="s">
        <v>326</v>
      </c>
      <c r="D98" s="78" t="s">
        <v>327</v>
      </c>
      <c r="E98" s="78" t="s">
        <v>328</v>
      </c>
      <c r="F98" s="78" t="s">
        <v>329</v>
      </c>
      <c r="G98" s="40" t="s">
        <v>330</v>
      </c>
      <c r="H98" s="33">
        <v>2</v>
      </c>
      <c r="I98" s="42">
        <v>1</v>
      </c>
      <c r="J98" s="42">
        <v>0</v>
      </c>
      <c r="K98" s="42">
        <v>26</v>
      </c>
      <c r="L98" s="42">
        <v>13</v>
      </c>
      <c r="M98" s="42">
        <v>0</v>
      </c>
      <c r="N98" s="33">
        <v>0</v>
      </c>
      <c r="O98" s="42">
        <v>0</v>
      </c>
      <c r="P98" s="42">
        <v>0</v>
      </c>
      <c r="Q98" s="33">
        <v>4</v>
      </c>
      <c r="R98" s="33" t="s">
        <v>41</v>
      </c>
      <c r="S98" s="33" t="s">
        <v>87</v>
      </c>
      <c r="T98" s="33" t="s">
        <v>43</v>
      </c>
      <c r="U98" s="78"/>
      <c r="V98" s="78"/>
    </row>
    <row r="99" spans="1:22" s="43" customFormat="1" x14ac:dyDescent="0.25">
      <c r="A99" s="93" t="s">
        <v>93</v>
      </c>
      <c r="B99" s="94"/>
      <c r="C99" s="94"/>
      <c r="D99" s="94"/>
      <c r="E99" s="94"/>
      <c r="F99" s="94"/>
      <c r="G99" s="95"/>
      <c r="H99" s="37">
        <f>SUM(H89:H98)-H92-H93-H97-H98</f>
        <v>11</v>
      </c>
      <c r="I99" s="37">
        <f t="shared" ref="I99:Q99" si="9">SUM(I89:I98)-I92-I93-I97-I98</f>
        <v>4</v>
      </c>
      <c r="J99" s="37">
        <f t="shared" si="9"/>
        <v>0</v>
      </c>
      <c r="K99" s="37">
        <f t="shared" si="9"/>
        <v>143</v>
      </c>
      <c r="L99" s="37">
        <f t="shared" si="9"/>
        <v>52</v>
      </c>
      <c r="M99" s="37">
        <f t="shared" si="9"/>
        <v>0</v>
      </c>
      <c r="N99" s="37">
        <f t="shared" si="9"/>
        <v>0</v>
      </c>
      <c r="O99" s="37">
        <f t="shared" si="9"/>
        <v>0</v>
      </c>
      <c r="P99" s="37">
        <f t="shared" si="9"/>
        <v>0</v>
      </c>
      <c r="Q99" s="37">
        <f t="shared" si="9"/>
        <v>25</v>
      </c>
      <c r="R99" s="37"/>
      <c r="S99" s="37"/>
      <c r="T99" s="37"/>
      <c r="U99" s="62"/>
      <c r="V99" s="62"/>
    </row>
    <row r="100" spans="1:22" s="43" customFormat="1" x14ac:dyDescent="0.25">
      <c r="A100" s="101"/>
      <c r="B100" s="102"/>
      <c r="C100" s="102"/>
      <c r="D100" s="102"/>
      <c r="E100" s="102"/>
      <c r="F100" s="102"/>
      <c r="G100" s="102"/>
      <c r="H100" s="102"/>
      <c r="I100" s="102"/>
      <c r="J100" s="102"/>
      <c r="K100" s="102"/>
      <c r="L100" s="102"/>
      <c r="M100" s="102"/>
      <c r="N100" s="102"/>
      <c r="O100" s="102"/>
      <c r="P100" s="102"/>
      <c r="Q100" s="102"/>
      <c r="R100" s="102"/>
      <c r="S100" s="102"/>
      <c r="T100" s="102"/>
      <c r="U100" s="102"/>
      <c r="V100" s="103"/>
    </row>
    <row r="101" spans="1:22" s="43" customFormat="1" x14ac:dyDescent="0.25">
      <c r="A101" s="99" t="s">
        <v>331</v>
      </c>
      <c r="B101" s="99"/>
      <c r="C101" s="99"/>
      <c r="D101" s="99"/>
      <c r="E101" s="99"/>
      <c r="F101" s="99"/>
      <c r="G101" s="99"/>
      <c r="H101" s="99"/>
      <c r="I101" s="99"/>
      <c r="J101" s="99"/>
      <c r="K101" s="99"/>
      <c r="L101" s="99"/>
      <c r="M101" s="99"/>
      <c r="N101" s="99"/>
      <c r="O101" s="99"/>
      <c r="P101" s="99"/>
      <c r="Q101" s="99"/>
      <c r="R101" s="99"/>
      <c r="S101" s="99"/>
      <c r="T101" s="99"/>
      <c r="U101" s="99"/>
      <c r="V101" s="99"/>
    </row>
    <row r="102" spans="1:22" s="43" customFormat="1" x14ac:dyDescent="0.25">
      <c r="A102" s="92" t="s">
        <v>332</v>
      </c>
      <c r="B102" s="92"/>
      <c r="C102" s="92"/>
      <c r="D102" s="92"/>
      <c r="E102" s="92"/>
      <c r="F102" s="92"/>
      <c r="G102" s="92"/>
      <c r="H102" s="92"/>
      <c r="I102" s="92"/>
      <c r="J102" s="92"/>
      <c r="K102" s="92"/>
      <c r="L102" s="92"/>
      <c r="M102" s="92"/>
      <c r="N102" s="92"/>
      <c r="O102" s="92"/>
      <c r="P102" s="92"/>
      <c r="Q102" s="92"/>
      <c r="R102" s="92"/>
      <c r="S102" s="92"/>
      <c r="T102" s="92"/>
      <c r="U102" s="92"/>
      <c r="V102" s="92"/>
    </row>
    <row r="103" spans="1:22" s="43" customFormat="1" ht="36" customHeight="1" x14ac:dyDescent="0.25">
      <c r="A103" s="78" t="s">
        <v>556</v>
      </c>
      <c r="B103" s="42">
        <v>5</v>
      </c>
      <c r="C103" s="78" t="s">
        <v>333</v>
      </c>
      <c r="D103" s="78" t="s">
        <v>334</v>
      </c>
      <c r="E103" s="78" t="s">
        <v>335</v>
      </c>
      <c r="F103" s="78" t="s">
        <v>321</v>
      </c>
      <c r="G103" s="40" t="s">
        <v>322</v>
      </c>
      <c r="H103" s="33">
        <v>2</v>
      </c>
      <c r="I103" s="33">
        <v>1</v>
      </c>
      <c r="J103" s="33">
        <v>0</v>
      </c>
      <c r="K103" s="42">
        <v>26</v>
      </c>
      <c r="L103" s="42">
        <v>13</v>
      </c>
      <c r="M103" s="42">
        <v>0</v>
      </c>
      <c r="N103" s="33">
        <v>0</v>
      </c>
      <c r="O103" s="42">
        <v>0</v>
      </c>
      <c r="P103" s="42">
        <v>0</v>
      </c>
      <c r="Q103" s="33">
        <v>4</v>
      </c>
      <c r="R103" s="33" t="s">
        <v>50</v>
      </c>
      <c r="S103" s="33" t="s">
        <v>243</v>
      </c>
      <c r="T103" s="33" t="s">
        <v>43</v>
      </c>
      <c r="U103" s="40"/>
      <c r="V103" s="78"/>
    </row>
    <row r="104" spans="1:22" s="43" customFormat="1" ht="24" x14ac:dyDescent="0.25">
      <c r="A104" s="78" t="s">
        <v>556</v>
      </c>
      <c r="B104" s="42">
        <v>5</v>
      </c>
      <c r="C104" s="78" t="s">
        <v>336</v>
      </c>
      <c r="D104" s="78" t="s">
        <v>337</v>
      </c>
      <c r="E104" s="78" t="s">
        <v>338</v>
      </c>
      <c r="F104" s="78" t="s">
        <v>225</v>
      </c>
      <c r="G104" s="40" t="s">
        <v>226</v>
      </c>
      <c r="H104" s="33">
        <v>2</v>
      </c>
      <c r="I104" s="33">
        <v>1</v>
      </c>
      <c r="J104" s="33">
        <v>0</v>
      </c>
      <c r="K104" s="42">
        <v>26</v>
      </c>
      <c r="L104" s="42">
        <v>13</v>
      </c>
      <c r="M104" s="42">
        <v>0</v>
      </c>
      <c r="N104" s="33">
        <v>0</v>
      </c>
      <c r="O104" s="42">
        <v>0</v>
      </c>
      <c r="P104" s="42">
        <v>0</v>
      </c>
      <c r="Q104" s="33">
        <v>4</v>
      </c>
      <c r="R104" s="33" t="s">
        <v>41</v>
      </c>
      <c r="S104" s="33" t="s">
        <v>243</v>
      </c>
      <c r="T104" s="33" t="s">
        <v>43</v>
      </c>
      <c r="U104" s="40"/>
      <c r="V104" s="78"/>
    </row>
    <row r="105" spans="1:22" s="43" customFormat="1" ht="24" x14ac:dyDescent="0.25">
      <c r="A105" s="78" t="s">
        <v>556</v>
      </c>
      <c r="B105" s="42">
        <v>5</v>
      </c>
      <c r="C105" s="78" t="s">
        <v>274</v>
      </c>
      <c r="D105" s="78" t="s">
        <v>275</v>
      </c>
      <c r="E105" s="78" t="s">
        <v>276</v>
      </c>
      <c r="F105" s="78" t="s">
        <v>128</v>
      </c>
      <c r="G105" s="40" t="s">
        <v>129</v>
      </c>
      <c r="H105" s="33">
        <v>2</v>
      </c>
      <c r="I105" s="33">
        <v>1</v>
      </c>
      <c r="J105" s="33">
        <v>0</v>
      </c>
      <c r="K105" s="42">
        <v>26</v>
      </c>
      <c r="L105" s="42">
        <v>13</v>
      </c>
      <c r="M105" s="42">
        <v>0</v>
      </c>
      <c r="N105" s="33">
        <v>0</v>
      </c>
      <c r="O105" s="42">
        <v>0</v>
      </c>
      <c r="P105" s="42">
        <v>0</v>
      </c>
      <c r="Q105" s="33">
        <v>5</v>
      </c>
      <c r="R105" s="33" t="s">
        <v>50</v>
      </c>
      <c r="S105" s="33" t="s">
        <v>87</v>
      </c>
      <c r="T105" s="33" t="s">
        <v>43</v>
      </c>
      <c r="U105" s="40"/>
      <c r="V105" s="78"/>
    </row>
    <row r="106" spans="1:22" s="43" customFormat="1" ht="36" x14ac:dyDescent="0.25">
      <c r="A106" s="78" t="s">
        <v>556</v>
      </c>
      <c r="B106" s="42">
        <v>5</v>
      </c>
      <c r="C106" s="78" t="s">
        <v>310</v>
      </c>
      <c r="D106" s="78" t="s">
        <v>311</v>
      </c>
      <c r="E106" s="78" t="s">
        <v>312</v>
      </c>
      <c r="F106" s="78" t="s">
        <v>313</v>
      </c>
      <c r="G106" s="40" t="s">
        <v>314</v>
      </c>
      <c r="H106" s="33">
        <v>2</v>
      </c>
      <c r="I106" s="33">
        <v>1</v>
      </c>
      <c r="J106" s="33">
        <v>0</v>
      </c>
      <c r="K106" s="42">
        <v>26</v>
      </c>
      <c r="L106" s="42">
        <v>13</v>
      </c>
      <c r="M106" s="42">
        <v>0</v>
      </c>
      <c r="N106" s="33">
        <v>0</v>
      </c>
      <c r="O106" s="42">
        <v>0</v>
      </c>
      <c r="P106" s="42">
        <v>0</v>
      </c>
      <c r="Q106" s="33">
        <v>5</v>
      </c>
      <c r="R106" s="33" t="s">
        <v>41</v>
      </c>
      <c r="S106" s="33" t="s">
        <v>87</v>
      </c>
      <c r="T106" s="33" t="s">
        <v>43</v>
      </c>
      <c r="U106" s="40"/>
      <c r="V106" s="78"/>
    </row>
    <row r="107" spans="1:22" s="43" customFormat="1" ht="24" x14ac:dyDescent="0.25">
      <c r="A107" s="78" t="s">
        <v>556</v>
      </c>
      <c r="B107" s="42">
        <v>6</v>
      </c>
      <c r="C107" s="78" t="s">
        <v>318</v>
      </c>
      <c r="D107" s="78" t="s">
        <v>319</v>
      </c>
      <c r="E107" s="78" t="s">
        <v>320</v>
      </c>
      <c r="F107" s="78" t="s">
        <v>321</v>
      </c>
      <c r="G107" s="40" t="s">
        <v>322</v>
      </c>
      <c r="H107" s="33">
        <v>2</v>
      </c>
      <c r="I107" s="42">
        <v>1</v>
      </c>
      <c r="J107" s="42">
        <v>0</v>
      </c>
      <c r="K107" s="42">
        <v>26</v>
      </c>
      <c r="L107" s="42">
        <v>13</v>
      </c>
      <c r="M107" s="42">
        <v>0</v>
      </c>
      <c r="N107" s="33">
        <v>0</v>
      </c>
      <c r="O107" s="42">
        <v>0</v>
      </c>
      <c r="P107" s="42">
        <v>0</v>
      </c>
      <c r="Q107" s="33">
        <v>4</v>
      </c>
      <c r="R107" s="33" t="s">
        <v>50</v>
      </c>
      <c r="S107" s="33" t="s">
        <v>243</v>
      </c>
      <c r="T107" s="33" t="s">
        <v>43</v>
      </c>
      <c r="U107" s="78"/>
      <c r="V107" s="78"/>
    </row>
    <row r="108" spans="1:22" s="43" customFormat="1" ht="24" x14ac:dyDescent="0.25">
      <c r="A108" s="78" t="s">
        <v>556</v>
      </c>
      <c r="B108" s="42">
        <v>6</v>
      </c>
      <c r="C108" s="78" t="s">
        <v>339</v>
      </c>
      <c r="D108" s="78" t="s">
        <v>340</v>
      </c>
      <c r="E108" s="78" t="s">
        <v>341</v>
      </c>
      <c r="F108" s="78" t="s">
        <v>342</v>
      </c>
      <c r="G108" s="40" t="s">
        <v>343</v>
      </c>
      <c r="H108" s="33">
        <v>2</v>
      </c>
      <c r="I108" s="42">
        <v>2</v>
      </c>
      <c r="J108" s="42">
        <v>0</v>
      </c>
      <c r="K108" s="42">
        <v>26</v>
      </c>
      <c r="L108" s="42">
        <v>26</v>
      </c>
      <c r="M108" s="42">
        <v>0</v>
      </c>
      <c r="N108" s="33">
        <v>0</v>
      </c>
      <c r="O108" s="42">
        <v>0</v>
      </c>
      <c r="P108" s="42">
        <v>0</v>
      </c>
      <c r="Q108" s="33">
        <v>4</v>
      </c>
      <c r="R108" s="33" t="s">
        <v>41</v>
      </c>
      <c r="S108" s="33" t="s">
        <v>243</v>
      </c>
      <c r="T108" s="33" t="s">
        <v>43</v>
      </c>
      <c r="U108" s="78"/>
      <c r="V108" s="78"/>
    </row>
    <row r="109" spans="1:22" s="43" customFormat="1" ht="24" x14ac:dyDescent="0.25">
      <c r="A109" s="78" t="s">
        <v>556</v>
      </c>
      <c r="B109" s="42">
        <v>6</v>
      </c>
      <c r="C109" s="78" t="s">
        <v>290</v>
      </c>
      <c r="D109" s="78" t="s">
        <v>291</v>
      </c>
      <c r="E109" s="78" t="s">
        <v>292</v>
      </c>
      <c r="F109" s="78" t="s">
        <v>293</v>
      </c>
      <c r="G109" s="40" t="s">
        <v>294</v>
      </c>
      <c r="H109" s="33">
        <v>2</v>
      </c>
      <c r="I109" s="42">
        <v>0</v>
      </c>
      <c r="J109" s="42">
        <v>0</v>
      </c>
      <c r="K109" s="42">
        <v>26</v>
      </c>
      <c r="L109" s="42">
        <v>0</v>
      </c>
      <c r="M109" s="42">
        <v>0</v>
      </c>
      <c r="N109" s="33">
        <v>2</v>
      </c>
      <c r="O109" s="42">
        <v>0</v>
      </c>
      <c r="P109" s="42">
        <v>0</v>
      </c>
      <c r="Q109" s="33">
        <v>4</v>
      </c>
      <c r="R109" s="33" t="s">
        <v>50</v>
      </c>
      <c r="S109" s="33" t="s">
        <v>87</v>
      </c>
      <c r="T109" s="33" t="s">
        <v>43</v>
      </c>
      <c r="U109" s="78"/>
      <c r="V109" s="78"/>
    </row>
    <row r="110" spans="1:22" s="43" customFormat="1" ht="24" x14ac:dyDescent="0.25">
      <c r="A110" s="78" t="s">
        <v>556</v>
      </c>
      <c r="B110" s="42">
        <v>6</v>
      </c>
      <c r="C110" s="78" t="s">
        <v>344</v>
      </c>
      <c r="D110" s="78" t="s">
        <v>345</v>
      </c>
      <c r="E110" s="78" t="s">
        <v>346</v>
      </c>
      <c r="F110" s="78" t="s">
        <v>235</v>
      </c>
      <c r="G110" s="40" t="s">
        <v>236</v>
      </c>
      <c r="H110" s="33">
        <v>2</v>
      </c>
      <c r="I110" s="42">
        <v>2</v>
      </c>
      <c r="J110" s="42">
        <v>0</v>
      </c>
      <c r="K110" s="42">
        <v>26</v>
      </c>
      <c r="L110" s="42">
        <v>26</v>
      </c>
      <c r="M110" s="42">
        <v>0</v>
      </c>
      <c r="N110" s="33">
        <v>0</v>
      </c>
      <c r="O110" s="42">
        <v>0</v>
      </c>
      <c r="P110" s="42">
        <v>0</v>
      </c>
      <c r="Q110" s="33">
        <v>4</v>
      </c>
      <c r="R110" s="33" t="s">
        <v>41</v>
      </c>
      <c r="S110" s="33" t="s">
        <v>87</v>
      </c>
      <c r="T110" s="33" t="s">
        <v>43</v>
      </c>
      <c r="U110" s="78"/>
      <c r="V110" s="78"/>
    </row>
    <row r="111" spans="1:22" s="43" customFormat="1" x14ac:dyDescent="0.25">
      <c r="A111" s="93" t="s">
        <v>93</v>
      </c>
      <c r="B111" s="94"/>
      <c r="C111" s="94"/>
      <c r="D111" s="94"/>
      <c r="E111" s="94"/>
      <c r="F111" s="94"/>
      <c r="G111" s="95"/>
      <c r="H111" s="37">
        <f>SUM(H103:H110)-H106-H110</f>
        <v>12</v>
      </c>
      <c r="I111" s="37">
        <f t="shared" ref="I111:Q111" si="10">SUM(I103:I110)-I106-I110</f>
        <v>6</v>
      </c>
      <c r="J111" s="37">
        <f t="shared" si="10"/>
        <v>0</v>
      </c>
      <c r="K111" s="37">
        <f t="shared" si="10"/>
        <v>156</v>
      </c>
      <c r="L111" s="37">
        <f t="shared" si="10"/>
        <v>78</v>
      </c>
      <c r="M111" s="37">
        <f t="shared" si="10"/>
        <v>0</v>
      </c>
      <c r="N111" s="37">
        <f t="shared" si="10"/>
        <v>2</v>
      </c>
      <c r="O111" s="37">
        <f t="shared" si="10"/>
        <v>0</v>
      </c>
      <c r="P111" s="37">
        <f t="shared" si="10"/>
        <v>0</v>
      </c>
      <c r="Q111" s="37">
        <f t="shared" si="10"/>
        <v>25</v>
      </c>
      <c r="R111" s="37"/>
      <c r="S111" s="37"/>
      <c r="T111" s="37"/>
      <c r="U111" s="62"/>
      <c r="V111" s="62"/>
    </row>
    <row r="112" spans="1:22" s="43" customFormat="1" x14ac:dyDescent="0.25">
      <c r="A112" s="101"/>
      <c r="B112" s="102"/>
      <c r="C112" s="102"/>
      <c r="D112" s="102"/>
      <c r="E112" s="102"/>
      <c r="F112" s="102"/>
      <c r="G112" s="102"/>
      <c r="H112" s="102"/>
      <c r="I112" s="102"/>
      <c r="J112" s="102"/>
      <c r="K112" s="102"/>
      <c r="L112" s="102"/>
      <c r="M112" s="102"/>
      <c r="N112" s="102"/>
      <c r="O112" s="102"/>
      <c r="P112" s="102"/>
      <c r="Q112" s="102"/>
      <c r="R112" s="102"/>
      <c r="S112" s="102"/>
      <c r="T112" s="102"/>
      <c r="U112" s="102"/>
      <c r="V112" s="103"/>
    </row>
    <row r="113" spans="1:22" s="43" customFormat="1" ht="12" customHeight="1" x14ac:dyDescent="0.25">
      <c r="A113" s="99" t="s">
        <v>347</v>
      </c>
      <c r="B113" s="99"/>
      <c r="C113" s="99"/>
      <c r="D113" s="99"/>
      <c r="E113" s="99"/>
      <c r="F113" s="99"/>
      <c r="G113" s="99"/>
      <c r="H113" s="99"/>
      <c r="I113" s="99"/>
      <c r="J113" s="99"/>
      <c r="K113" s="99"/>
      <c r="L113" s="99"/>
      <c r="M113" s="99"/>
      <c r="N113" s="99"/>
      <c r="O113" s="99"/>
      <c r="P113" s="99"/>
      <c r="Q113" s="99"/>
      <c r="R113" s="99"/>
      <c r="S113" s="99"/>
      <c r="T113" s="99"/>
      <c r="U113" s="99"/>
      <c r="V113" s="99"/>
    </row>
    <row r="114" spans="1:22" s="43" customFormat="1" ht="12" customHeight="1" x14ac:dyDescent="0.25">
      <c r="A114" s="92" t="s">
        <v>348</v>
      </c>
      <c r="B114" s="92"/>
      <c r="C114" s="92"/>
      <c r="D114" s="92"/>
      <c r="E114" s="92"/>
      <c r="F114" s="92"/>
      <c r="G114" s="92"/>
      <c r="H114" s="92"/>
      <c r="I114" s="92"/>
      <c r="J114" s="92"/>
      <c r="K114" s="92"/>
      <c r="L114" s="92"/>
      <c r="M114" s="92"/>
      <c r="N114" s="92"/>
      <c r="O114" s="92"/>
      <c r="P114" s="92"/>
      <c r="Q114" s="92"/>
      <c r="R114" s="92"/>
      <c r="S114" s="92"/>
      <c r="T114" s="92"/>
      <c r="U114" s="92"/>
      <c r="V114" s="92"/>
    </row>
    <row r="115" spans="1:22" s="43" customFormat="1" ht="36" customHeight="1" x14ac:dyDescent="0.25">
      <c r="A115" s="78" t="s">
        <v>559</v>
      </c>
      <c r="B115" s="42">
        <v>5</v>
      </c>
      <c r="C115" s="78" t="s">
        <v>349</v>
      </c>
      <c r="D115" s="78" t="s">
        <v>350</v>
      </c>
      <c r="E115" s="78" t="s">
        <v>351</v>
      </c>
      <c r="F115" s="78" t="s">
        <v>193</v>
      </c>
      <c r="G115" s="40" t="s">
        <v>194</v>
      </c>
      <c r="H115" s="33">
        <v>2</v>
      </c>
      <c r="I115" s="33">
        <v>1</v>
      </c>
      <c r="J115" s="33">
        <v>0</v>
      </c>
      <c r="K115" s="42">
        <v>26</v>
      </c>
      <c r="L115" s="42">
        <v>13</v>
      </c>
      <c r="M115" s="42">
        <v>0</v>
      </c>
      <c r="N115" s="33">
        <v>0</v>
      </c>
      <c r="O115" s="42">
        <v>0</v>
      </c>
      <c r="P115" s="42">
        <v>0</v>
      </c>
      <c r="Q115" s="33">
        <v>4</v>
      </c>
      <c r="R115" s="33" t="s">
        <v>50</v>
      </c>
      <c r="S115" s="33" t="s">
        <v>243</v>
      </c>
      <c r="T115" s="33" t="s">
        <v>43</v>
      </c>
      <c r="U115" s="40"/>
      <c r="V115" s="78"/>
    </row>
    <row r="116" spans="1:22" s="43" customFormat="1" ht="24" x14ac:dyDescent="0.25">
      <c r="A116" s="78" t="s">
        <v>559</v>
      </c>
      <c r="B116" s="42">
        <v>5</v>
      </c>
      <c r="C116" s="78" t="s">
        <v>352</v>
      </c>
      <c r="D116" s="78" t="s">
        <v>353</v>
      </c>
      <c r="E116" s="78" t="s">
        <v>354</v>
      </c>
      <c r="F116" s="78" t="s">
        <v>355</v>
      </c>
      <c r="G116" s="40" t="s">
        <v>356</v>
      </c>
      <c r="H116" s="33">
        <v>2</v>
      </c>
      <c r="I116" s="33">
        <v>1</v>
      </c>
      <c r="J116" s="33">
        <v>0</v>
      </c>
      <c r="K116" s="42">
        <v>26</v>
      </c>
      <c r="L116" s="42">
        <v>13</v>
      </c>
      <c r="M116" s="42">
        <v>0</v>
      </c>
      <c r="N116" s="33">
        <v>0</v>
      </c>
      <c r="O116" s="42">
        <v>0</v>
      </c>
      <c r="P116" s="42">
        <v>0</v>
      </c>
      <c r="Q116" s="33">
        <v>5</v>
      </c>
      <c r="R116" s="33" t="s">
        <v>50</v>
      </c>
      <c r="S116" s="33" t="s">
        <v>243</v>
      </c>
      <c r="T116" s="33" t="s">
        <v>43</v>
      </c>
      <c r="U116" s="40"/>
      <c r="V116" s="78"/>
    </row>
    <row r="117" spans="1:22" s="43" customFormat="1" ht="24" x14ac:dyDescent="0.25">
      <c r="A117" s="78" t="s">
        <v>559</v>
      </c>
      <c r="B117" s="42">
        <v>5</v>
      </c>
      <c r="C117" s="78" t="s">
        <v>274</v>
      </c>
      <c r="D117" s="78" t="s">
        <v>275</v>
      </c>
      <c r="E117" s="78" t="s">
        <v>276</v>
      </c>
      <c r="F117" s="78" t="s">
        <v>128</v>
      </c>
      <c r="G117" s="40" t="s">
        <v>129</v>
      </c>
      <c r="H117" s="33">
        <v>2</v>
      </c>
      <c r="I117" s="33">
        <v>1</v>
      </c>
      <c r="J117" s="33">
        <v>0</v>
      </c>
      <c r="K117" s="42">
        <v>26</v>
      </c>
      <c r="L117" s="42">
        <v>13</v>
      </c>
      <c r="M117" s="42">
        <v>0</v>
      </c>
      <c r="N117" s="33">
        <v>0</v>
      </c>
      <c r="O117" s="42">
        <v>0</v>
      </c>
      <c r="P117" s="42">
        <v>0</v>
      </c>
      <c r="Q117" s="33">
        <v>5</v>
      </c>
      <c r="R117" s="33" t="s">
        <v>41</v>
      </c>
      <c r="S117" s="33" t="s">
        <v>87</v>
      </c>
      <c r="T117" s="33" t="s">
        <v>43</v>
      </c>
      <c r="U117" s="40"/>
      <c r="V117" s="78"/>
    </row>
    <row r="118" spans="1:22" s="43" customFormat="1" ht="24" x14ac:dyDescent="0.25">
      <c r="A118" s="78" t="s">
        <v>559</v>
      </c>
      <c r="B118" s="42">
        <v>5</v>
      </c>
      <c r="C118" s="78" t="s">
        <v>357</v>
      </c>
      <c r="D118" s="78" t="s">
        <v>358</v>
      </c>
      <c r="E118" s="78" t="s">
        <v>359</v>
      </c>
      <c r="F118" s="78" t="s">
        <v>360</v>
      </c>
      <c r="G118" s="40" t="s">
        <v>361</v>
      </c>
      <c r="H118" s="33">
        <v>2</v>
      </c>
      <c r="I118" s="33">
        <v>1</v>
      </c>
      <c r="J118" s="33">
        <v>0</v>
      </c>
      <c r="K118" s="42">
        <v>26</v>
      </c>
      <c r="L118" s="42">
        <v>13</v>
      </c>
      <c r="M118" s="42">
        <v>0</v>
      </c>
      <c r="N118" s="33">
        <v>0</v>
      </c>
      <c r="O118" s="42">
        <v>0</v>
      </c>
      <c r="P118" s="42">
        <v>0</v>
      </c>
      <c r="Q118" s="33">
        <v>5</v>
      </c>
      <c r="R118" s="33" t="s">
        <v>50</v>
      </c>
      <c r="S118" s="33" t="s">
        <v>87</v>
      </c>
      <c r="T118" s="33" t="s">
        <v>43</v>
      </c>
      <c r="U118" s="40"/>
      <c r="V118" s="78"/>
    </row>
    <row r="119" spans="1:22" s="43" customFormat="1" ht="24" x14ac:dyDescent="0.25">
      <c r="A119" s="78" t="s">
        <v>559</v>
      </c>
      <c r="B119" s="42">
        <v>5</v>
      </c>
      <c r="C119" s="78" t="s">
        <v>362</v>
      </c>
      <c r="D119" s="78" t="s">
        <v>363</v>
      </c>
      <c r="E119" s="78" t="s">
        <v>364</v>
      </c>
      <c r="F119" s="78" t="s">
        <v>175</v>
      </c>
      <c r="G119" s="40" t="s">
        <v>176</v>
      </c>
      <c r="H119" s="33">
        <v>2</v>
      </c>
      <c r="I119" s="33">
        <v>1</v>
      </c>
      <c r="J119" s="33">
        <v>0</v>
      </c>
      <c r="K119" s="42">
        <v>26</v>
      </c>
      <c r="L119" s="42">
        <v>13</v>
      </c>
      <c r="M119" s="42">
        <v>0</v>
      </c>
      <c r="N119" s="33">
        <v>0</v>
      </c>
      <c r="O119" s="42">
        <v>0</v>
      </c>
      <c r="P119" s="42">
        <v>0</v>
      </c>
      <c r="Q119" s="33">
        <v>5</v>
      </c>
      <c r="R119" s="33" t="s">
        <v>50</v>
      </c>
      <c r="S119" s="33" t="s">
        <v>87</v>
      </c>
      <c r="T119" s="33" t="s">
        <v>43</v>
      </c>
      <c r="U119" s="40"/>
      <c r="V119" s="78"/>
    </row>
    <row r="120" spans="1:22" s="43" customFormat="1" ht="36" x14ac:dyDescent="0.25">
      <c r="A120" s="78" t="s">
        <v>559</v>
      </c>
      <c r="B120" s="42">
        <v>6</v>
      </c>
      <c r="C120" s="78" t="s">
        <v>365</v>
      </c>
      <c r="D120" s="78" t="s">
        <v>366</v>
      </c>
      <c r="E120" s="78" t="s">
        <v>367</v>
      </c>
      <c r="F120" s="78" t="s">
        <v>148</v>
      </c>
      <c r="G120" s="40" t="s">
        <v>149</v>
      </c>
      <c r="H120" s="33">
        <v>2</v>
      </c>
      <c r="I120" s="42">
        <v>1</v>
      </c>
      <c r="J120" s="42">
        <v>0</v>
      </c>
      <c r="K120" s="42">
        <v>26</v>
      </c>
      <c r="L120" s="42">
        <v>13</v>
      </c>
      <c r="M120" s="42">
        <v>0</v>
      </c>
      <c r="N120" s="33">
        <v>0</v>
      </c>
      <c r="O120" s="42">
        <v>0</v>
      </c>
      <c r="P120" s="42">
        <v>0</v>
      </c>
      <c r="Q120" s="33">
        <v>3</v>
      </c>
      <c r="R120" s="33" t="s">
        <v>50</v>
      </c>
      <c r="S120" s="33" t="s">
        <v>243</v>
      </c>
      <c r="T120" s="33" t="s">
        <v>43</v>
      </c>
      <c r="U120" s="78"/>
      <c r="V120" s="78"/>
    </row>
    <row r="121" spans="1:22" s="43" customFormat="1" ht="36" x14ac:dyDescent="0.25">
      <c r="A121" s="78" t="s">
        <v>559</v>
      </c>
      <c r="B121" s="42">
        <v>6</v>
      </c>
      <c r="C121" s="78" t="s">
        <v>368</v>
      </c>
      <c r="D121" s="78" t="s">
        <v>369</v>
      </c>
      <c r="E121" s="78" t="s">
        <v>370</v>
      </c>
      <c r="F121" s="78" t="s">
        <v>193</v>
      </c>
      <c r="G121" s="40" t="s">
        <v>194</v>
      </c>
      <c r="H121" s="33">
        <v>2</v>
      </c>
      <c r="I121" s="42">
        <v>2</v>
      </c>
      <c r="J121" s="42">
        <v>0</v>
      </c>
      <c r="K121" s="42">
        <v>26</v>
      </c>
      <c r="L121" s="42">
        <v>26</v>
      </c>
      <c r="M121" s="42">
        <v>0</v>
      </c>
      <c r="N121" s="33">
        <v>0</v>
      </c>
      <c r="O121" s="42">
        <v>0</v>
      </c>
      <c r="P121" s="42">
        <v>0</v>
      </c>
      <c r="Q121" s="33">
        <v>4</v>
      </c>
      <c r="R121" s="33" t="s">
        <v>50</v>
      </c>
      <c r="S121" s="33" t="s">
        <v>243</v>
      </c>
      <c r="T121" s="33" t="s">
        <v>43</v>
      </c>
      <c r="U121" s="78"/>
      <c r="V121" s="78"/>
    </row>
    <row r="122" spans="1:22" s="43" customFormat="1" ht="24" x14ac:dyDescent="0.25">
      <c r="A122" s="78" t="s">
        <v>559</v>
      </c>
      <c r="B122" s="42">
        <v>6</v>
      </c>
      <c r="C122" s="78" t="s">
        <v>371</v>
      </c>
      <c r="D122" s="78" t="s">
        <v>372</v>
      </c>
      <c r="E122" s="78" t="s">
        <v>373</v>
      </c>
      <c r="F122" s="78" t="s">
        <v>305</v>
      </c>
      <c r="G122" s="40" t="s">
        <v>306</v>
      </c>
      <c r="H122" s="33">
        <v>2</v>
      </c>
      <c r="I122" s="42">
        <v>0</v>
      </c>
      <c r="J122" s="42">
        <v>0</v>
      </c>
      <c r="K122" s="42">
        <v>26</v>
      </c>
      <c r="L122" s="42">
        <v>0</v>
      </c>
      <c r="M122" s="42">
        <v>0</v>
      </c>
      <c r="N122" s="33">
        <v>0</v>
      </c>
      <c r="O122" s="42">
        <v>0</v>
      </c>
      <c r="P122" s="42">
        <v>0</v>
      </c>
      <c r="Q122" s="33">
        <v>4</v>
      </c>
      <c r="R122" s="33" t="s">
        <v>50</v>
      </c>
      <c r="S122" s="33" t="s">
        <v>87</v>
      </c>
      <c r="T122" s="33" t="s">
        <v>43</v>
      </c>
      <c r="U122" s="78"/>
      <c r="V122" s="78"/>
    </row>
    <row r="123" spans="1:22" s="43" customFormat="1" ht="24" x14ac:dyDescent="0.25">
      <c r="A123" s="78" t="s">
        <v>559</v>
      </c>
      <c r="B123" s="42">
        <v>6</v>
      </c>
      <c r="C123" s="78" t="s">
        <v>374</v>
      </c>
      <c r="D123" s="78" t="s">
        <v>375</v>
      </c>
      <c r="E123" s="78" t="s">
        <v>376</v>
      </c>
      <c r="F123" s="78" t="s">
        <v>193</v>
      </c>
      <c r="G123" s="40" t="s">
        <v>194</v>
      </c>
      <c r="H123" s="33">
        <v>2</v>
      </c>
      <c r="I123" s="42">
        <v>0</v>
      </c>
      <c r="J123" s="42">
        <v>0</v>
      </c>
      <c r="K123" s="42">
        <v>26</v>
      </c>
      <c r="L123" s="42">
        <v>0</v>
      </c>
      <c r="M123" s="42">
        <v>0</v>
      </c>
      <c r="N123" s="33">
        <v>2</v>
      </c>
      <c r="O123" s="42">
        <v>0</v>
      </c>
      <c r="P123" s="42">
        <v>0</v>
      </c>
      <c r="Q123" s="33">
        <v>4</v>
      </c>
      <c r="R123" s="33" t="s">
        <v>41</v>
      </c>
      <c r="S123" s="33" t="s">
        <v>87</v>
      </c>
      <c r="T123" s="33" t="s">
        <v>43</v>
      </c>
      <c r="U123" s="78"/>
      <c r="V123" s="78"/>
    </row>
    <row r="124" spans="1:22" s="43" customFormat="1" ht="24" x14ac:dyDescent="0.25">
      <c r="A124" s="78" t="s">
        <v>559</v>
      </c>
      <c r="B124" s="42">
        <v>6</v>
      </c>
      <c r="C124" s="78" t="s">
        <v>315</v>
      </c>
      <c r="D124" s="78" t="s">
        <v>316</v>
      </c>
      <c r="E124" s="78" t="s">
        <v>317</v>
      </c>
      <c r="F124" s="78" t="s">
        <v>269</v>
      </c>
      <c r="G124" s="40" t="s">
        <v>270</v>
      </c>
      <c r="H124" s="33">
        <v>2</v>
      </c>
      <c r="I124" s="42">
        <v>2</v>
      </c>
      <c r="J124" s="42">
        <v>0</v>
      </c>
      <c r="K124" s="42">
        <v>26</v>
      </c>
      <c r="L124" s="42">
        <v>26</v>
      </c>
      <c r="M124" s="42">
        <v>0</v>
      </c>
      <c r="N124" s="33">
        <v>0</v>
      </c>
      <c r="O124" s="42">
        <v>0</v>
      </c>
      <c r="P124" s="42">
        <v>0</v>
      </c>
      <c r="Q124" s="33">
        <v>4</v>
      </c>
      <c r="R124" s="33" t="s">
        <v>50</v>
      </c>
      <c r="S124" s="33" t="s">
        <v>87</v>
      </c>
      <c r="T124" s="33" t="s">
        <v>43</v>
      </c>
      <c r="U124" s="78"/>
      <c r="V124" s="78"/>
    </row>
    <row r="125" spans="1:22" s="13" customFormat="1" x14ac:dyDescent="0.25">
      <c r="A125" s="93" t="s">
        <v>93</v>
      </c>
      <c r="B125" s="94"/>
      <c r="C125" s="94"/>
      <c r="D125" s="94"/>
      <c r="E125" s="94"/>
      <c r="F125" s="94"/>
      <c r="G125" s="95"/>
      <c r="H125" s="37">
        <f>SUM(H115:H124)-H118-H119-H123-H124</f>
        <v>12</v>
      </c>
      <c r="I125" s="37">
        <f t="shared" ref="I125:Q125" si="11">SUM(I115:I124)-I118-I119-I123-I124</f>
        <v>6</v>
      </c>
      <c r="J125" s="37">
        <f t="shared" si="11"/>
        <v>0</v>
      </c>
      <c r="K125" s="37">
        <f t="shared" si="11"/>
        <v>156</v>
      </c>
      <c r="L125" s="37">
        <f t="shared" si="11"/>
        <v>78</v>
      </c>
      <c r="M125" s="37">
        <f t="shared" si="11"/>
        <v>0</v>
      </c>
      <c r="N125" s="37">
        <f t="shared" si="11"/>
        <v>0</v>
      </c>
      <c r="O125" s="37">
        <f t="shared" si="11"/>
        <v>0</v>
      </c>
      <c r="P125" s="37">
        <f t="shared" si="11"/>
        <v>0</v>
      </c>
      <c r="Q125" s="37">
        <f t="shared" si="11"/>
        <v>25</v>
      </c>
      <c r="R125" s="37"/>
      <c r="S125" s="37"/>
      <c r="T125" s="37"/>
      <c r="U125" s="62"/>
      <c r="V125" s="62"/>
    </row>
    <row r="126" spans="1:22" s="13" customFormat="1" ht="15" x14ac:dyDescent="0.25">
      <c r="A126" s="112"/>
      <c r="B126" s="113"/>
      <c r="C126" s="113"/>
      <c r="D126" s="113"/>
      <c r="E126" s="113"/>
      <c r="F126" s="113"/>
      <c r="G126" s="113"/>
      <c r="H126" s="113"/>
      <c r="I126" s="113"/>
      <c r="J126" s="113"/>
      <c r="K126" s="113"/>
      <c r="L126" s="113"/>
      <c r="M126" s="113"/>
      <c r="N126" s="113"/>
      <c r="O126" s="113"/>
      <c r="P126" s="113"/>
      <c r="Q126" s="113"/>
      <c r="R126" s="113"/>
      <c r="S126" s="113"/>
      <c r="T126" s="113"/>
      <c r="U126" s="113"/>
      <c r="V126" s="113"/>
    </row>
    <row r="127" spans="1:22" s="43" customFormat="1" ht="12" customHeight="1" x14ac:dyDescent="0.25">
      <c r="A127" s="99" t="s">
        <v>377</v>
      </c>
      <c r="B127" s="99"/>
      <c r="C127" s="99"/>
      <c r="D127" s="99"/>
      <c r="E127" s="99"/>
      <c r="F127" s="99"/>
      <c r="G127" s="99"/>
      <c r="H127" s="99"/>
      <c r="I127" s="99"/>
      <c r="J127" s="99"/>
      <c r="K127" s="99"/>
      <c r="L127" s="99"/>
      <c r="M127" s="99"/>
      <c r="N127" s="99"/>
      <c r="O127" s="99"/>
      <c r="P127" s="99"/>
      <c r="Q127" s="99"/>
      <c r="R127" s="99"/>
      <c r="S127" s="99"/>
      <c r="T127" s="99"/>
      <c r="U127" s="99"/>
      <c r="V127" s="99"/>
    </row>
    <row r="128" spans="1:22" s="43" customFormat="1" ht="12" customHeight="1" x14ac:dyDescent="0.25">
      <c r="A128" s="92" t="s">
        <v>378</v>
      </c>
      <c r="B128" s="92"/>
      <c r="C128" s="92"/>
      <c r="D128" s="92"/>
      <c r="E128" s="92"/>
      <c r="F128" s="92"/>
      <c r="G128" s="92"/>
      <c r="H128" s="92"/>
      <c r="I128" s="92"/>
      <c r="J128" s="92"/>
      <c r="K128" s="92"/>
      <c r="L128" s="92"/>
      <c r="M128" s="92"/>
      <c r="N128" s="92"/>
      <c r="O128" s="92"/>
      <c r="P128" s="92"/>
      <c r="Q128" s="92"/>
      <c r="R128" s="92"/>
      <c r="S128" s="92"/>
      <c r="T128" s="92"/>
      <c r="U128" s="92"/>
      <c r="V128" s="92"/>
    </row>
    <row r="129" spans="1:22" s="43" customFormat="1" ht="36" customHeight="1" x14ac:dyDescent="0.25">
      <c r="A129" s="78" t="s">
        <v>560</v>
      </c>
      <c r="B129" s="42">
        <v>5</v>
      </c>
      <c r="C129" s="78" t="s">
        <v>274</v>
      </c>
      <c r="D129" s="78" t="s">
        <v>275</v>
      </c>
      <c r="E129" s="78" t="s">
        <v>276</v>
      </c>
      <c r="F129" s="78" t="s">
        <v>128</v>
      </c>
      <c r="G129" s="40" t="s">
        <v>129</v>
      </c>
      <c r="H129" s="33">
        <v>2</v>
      </c>
      <c r="I129" s="33">
        <v>1</v>
      </c>
      <c r="J129" s="33">
        <v>0</v>
      </c>
      <c r="K129" s="42">
        <v>26</v>
      </c>
      <c r="L129" s="42">
        <v>13</v>
      </c>
      <c r="M129" s="42">
        <v>0</v>
      </c>
      <c r="N129" s="33">
        <v>0</v>
      </c>
      <c r="O129" s="42">
        <v>0</v>
      </c>
      <c r="P129" s="42">
        <v>0</v>
      </c>
      <c r="Q129" s="33">
        <v>5</v>
      </c>
      <c r="R129" s="33" t="s">
        <v>50</v>
      </c>
      <c r="S129" s="33" t="s">
        <v>243</v>
      </c>
      <c r="T129" s="33" t="s">
        <v>43</v>
      </c>
      <c r="U129" s="40"/>
      <c r="V129" s="78"/>
    </row>
    <row r="130" spans="1:22" s="43" customFormat="1" ht="24" x14ac:dyDescent="0.25">
      <c r="A130" s="78" t="s">
        <v>560</v>
      </c>
      <c r="B130" s="42">
        <v>5</v>
      </c>
      <c r="C130" s="78" t="s">
        <v>336</v>
      </c>
      <c r="D130" s="78" t="s">
        <v>337</v>
      </c>
      <c r="E130" s="78" t="s">
        <v>338</v>
      </c>
      <c r="F130" s="78" t="s">
        <v>225</v>
      </c>
      <c r="G130" s="40" t="s">
        <v>226</v>
      </c>
      <c r="H130" s="33">
        <v>2</v>
      </c>
      <c r="I130" s="33">
        <v>1</v>
      </c>
      <c r="J130" s="33">
        <v>0</v>
      </c>
      <c r="K130" s="42">
        <v>26</v>
      </c>
      <c r="L130" s="42">
        <v>13</v>
      </c>
      <c r="M130" s="42">
        <v>0</v>
      </c>
      <c r="N130" s="33">
        <v>0</v>
      </c>
      <c r="O130" s="42">
        <v>0</v>
      </c>
      <c r="P130" s="42">
        <v>0</v>
      </c>
      <c r="Q130" s="33">
        <v>5</v>
      </c>
      <c r="R130" s="33" t="s">
        <v>41</v>
      </c>
      <c r="S130" s="33" t="s">
        <v>243</v>
      </c>
      <c r="T130" s="33" t="s">
        <v>43</v>
      </c>
      <c r="U130" s="40"/>
      <c r="V130" s="78"/>
    </row>
    <row r="131" spans="1:22" s="43" customFormat="1" ht="24" x14ac:dyDescent="0.25">
      <c r="A131" s="78" t="s">
        <v>560</v>
      </c>
      <c r="B131" s="42">
        <v>5</v>
      </c>
      <c r="C131" s="78" t="s">
        <v>379</v>
      </c>
      <c r="D131" s="78" t="s">
        <v>380</v>
      </c>
      <c r="E131" s="78" t="s">
        <v>381</v>
      </c>
      <c r="F131" s="78" t="s">
        <v>382</v>
      </c>
      <c r="G131" s="40" t="s">
        <v>383</v>
      </c>
      <c r="H131" s="33">
        <v>2</v>
      </c>
      <c r="I131" s="33">
        <v>1</v>
      </c>
      <c r="J131" s="33">
        <v>0</v>
      </c>
      <c r="K131" s="42">
        <v>26</v>
      </c>
      <c r="L131" s="42">
        <v>13</v>
      </c>
      <c r="M131" s="42">
        <v>0</v>
      </c>
      <c r="N131" s="33">
        <v>0</v>
      </c>
      <c r="O131" s="42">
        <v>0</v>
      </c>
      <c r="P131" s="42">
        <v>0</v>
      </c>
      <c r="Q131" s="33">
        <v>4</v>
      </c>
      <c r="R131" s="33" t="s">
        <v>50</v>
      </c>
      <c r="S131" s="33" t="s">
        <v>87</v>
      </c>
      <c r="T131" s="33" t="s">
        <v>43</v>
      </c>
      <c r="U131" s="40"/>
      <c r="V131" s="78"/>
    </row>
    <row r="132" spans="1:22" s="43" customFormat="1" ht="36" x14ac:dyDescent="0.25">
      <c r="A132" s="78" t="s">
        <v>560</v>
      </c>
      <c r="B132" s="42">
        <v>5</v>
      </c>
      <c r="C132" s="78" t="s">
        <v>310</v>
      </c>
      <c r="D132" s="78" t="s">
        <v>311</v>
      </c>
      <c r="E132" s="78" t="s">
        <v>312</v>
      </c>
      <c r="F132" s="78" t="s">
        <v>313</v>
      </c>
      <c r="G132" s="40" t="s">
        <v>314</v>
      </c>
      <c r="H132" s="33">
        <v>2</v>
      </c>
      <c r="I132" s="33">
        <v>1</v>
      </c>
      <c r="J132" s="33">
        <v>0</v>
      </c>
      <c r="K132" s="42">
        <v>26</v>
      </c>
      <c r="L132" s="42">
        <v>13</v>
      </c>
      <c r="M132" s="42">
        <v>0</v>
      </c>
      <c r="N132" s="33">
        <v>0</v>
      </c>
      <c r="O132" s="42">
        <v>0</v>
      </c>
      <c r="P132" s="42">
        <v>0</v>
      </c>
      <c r="Q132" s="33">
        <v>5</v>
      </c>
      <c r="R132" s="33" t="s">
        <v>50</v>
      </c>
      <c r="S132" s="33" t="s">
        <v>87</v>
      </c>
      <c r="T132" s="33" t="s">
        <v>43</v>
      </c>
      <c r="U132" s="40"/>
      <c r="V132" s="78"/>
    </row>
    <row r="133" spans="1:22" s="43" customFormat="1" ht="24" x14ac:dyDescent="0.25">
      <c r="A133" s="78" t="s">
        <v>560</v>
      </c>
      <c r="B133" s="42">
        <v>6</v>
      </c>
      <c r="C133" s="78" t="s">
        <v>318</v>
      </c>
      <c r="D133" s="78" t="s">
        <v>319</v>
      </c>
      <c r="E133" s="78" t="s">
        <v>320</v>
      </c>
      <c r="F133" s="78" t="s">
        <v>321</v>
      </c>
      <c r="G133" s="40" t="s">
        <v>322</v>
      </c>
      <c r="H133" s="33">
        <v>2</v>
      </c>
      <c r="I133" s="42">
        <v>1</v>
      </c>
      <c r="J133" s="42">
        <v>0</v>
      </c>
      <c r="K133" s="42">
        <v>26</v>
      </c>
      <c r="L133" s="42">
        <v>13</v>
      </c>
      <c r="M133" s="42">
        <v>0</v>
      </c>
      <c r="N133" s="33">
        <v>0</v>
      </c>
      <c r="O133" s="42">
        <v>0</v>
      </c>
      <c r="P133" s="42">
        <v>0</v>
      </c>
      <c r="Q133" s="33">
        <v>4</v>
      </c>
      <c r="R133" s="33" t="s">
        <v>50</v>
      </c>
      <c r="S133" s="33" t="s">
        <v>243</v>
      </c>
      <c r="T133" s="33" t="s">
        <v>43</v>
      </c>
      <c r="U133" s="78"/>
      <c r="V133" s="78"/>
    </row>
    <row r="134" spans="1:22" s="43" customFormat="1" ht="24" x14ac:dyDescent="0.25">
      <c r="A134" s="78" t="s">
        <v>560</v>
      </c>
      <c r="B134" s="42">
        <v>6</v>
      </c>
      <c r="C134" s="78" t="s">
        <v>323</v>
      </c>
      <c r="D134" s="78" t="s">
        <v>324</v>
      </c>
      <c r="E134" s="78" t="s">
        <v>325</v>
      </c>
      <c r="F134" s="78" t="s">
        <v>269</v>
      </c>
      <c r="G134" s="40" t="s">
        <v>270</v>
      </c>
      <c r="H134" s="33">
        <v>2</v>
      </c>
      <c r="I134" s="42">
        <v>0</v>
      </c>
      <c r="J134" s="42">
        <v>0</v>
      </c>
      <c r="K134" s="42">
        <v>26</v>
      </c>
      <c r="L134" s="42">
        <v>0</v>
      </c>
      <c r="M134" s="42">
        <v>0</v>
      </c>
      <c r="N134" s="33">
        <v>0</v>
      </c>
      <c r="O134" s="42">
        <v>0</v>
      </c>
      <c r="P134" s="42">
        <v>0</v>
      </c>
      <c r="Q134" s="33">
        <v>4</v>
      </c>
      <c r="R134" s="33" t="s">
        <v>50</v>
      </c>
      <c r="S134" s="33" t="s">
        <v>243</v>
      </c>
      <c r="T134" s="33" t="s">
        <v>43</v>
      </c>
      <c r="U134" s="78"/>
      <c r="V134" s="78"/>
    </row>
    <row r="135" spans="1:22" s="43" customFormat="1" ht="24" x14ac:dyDescent="0.25">
      <c r="A135" s="78" t="s">
        <v>560</v>
      </c>
      <c r="B135" s="42">
        <v>6</v>
      </c>
      <c r="C135" s="78" t="s">
        <v>384</v>
      </c>
      <c r="D135" s="78" t="s">
        <v>385</v>
      </c>
      <c r="E135" s="78" t="s">
        <v>386</v>
      </c>
      <c r="F135" s="78" t="s">
        <v>387</v>
      </c>
      <c r="G135" s="40" t="s">
        <v>388</v>
      </c>
      <c r="H135" s="33">
        <v>2</v>
      </c>
      <c r="I135" s="42">
        <v>0</v>
      </c>
      <c r="J135" s="42">
        <v>0</v>
      </c>
      <c r="K135" s="42">
        <v>26</v>
      </c>
      <c r="L135" s="42">
        <v>0</v>
      </c>
      <c r="M135" s="42">
        <v>0</v>
      </c>
      <c r="N135" s="33">
        <v>2</v>
      </c>
      <c r="O135" s="42">
        <v>0</v>
      </c>
      <c r="P135" s="42">
        <v>0</v>
      </c>
      <c r="Q135" s="33">
        <v>3</v>
      </c>
      <c r="R135" s="33" t="s">
        <v>41</v>
      </c>
      <c r="S135" s="33" t="s">
        <v>87</v>
      </c>
      <c r="T135" s="33" t="s">
        <v>43</v>
      </c>
      <c r="U135" s="78"/>
      <c r="V135" s="78"/>
    </row>
    <row r="136" spans="1:22" s="43" customFormat="1" ht="36" x14ac:dyDescent="0.25">
      <c r="A136" s="78" t="s">
        <v>560</v>
      </c>
      <c r="B136" s="42">
        <v>6</v>
      </c>
      <c r="C136" s="78" t="s">
        <v>326</v>
      </c>
      <c r="D136" s="78" t="s">
        <v>327</v>
      </c>
      <c r="E136" s="78" t="s">
        <v>328</v>
      </c>
      <c r="F136" s="78" t="s">
        <v>329</v>
      </c>
      <c r="G136" s="40" t="s">
        <v>330</v>
      </c>
      <c r="H136" s="33">
        <v>2</v>
      </c>
      <c r="I136" s="42">
        <v>1</v>
      </c>
      <c r="J136" s="42">
        <v>0</v>
      </c>
      <c r="K136" s="42">
        <v>26</v>
      </c>
      <c r="L136" s="42">
        <v>13</v>
      </c>
      <c r="M136" s="42">
        <v>0</v>
      </c>
      <c r="N136" s="33">
        <v>0</v>
      </c>
      <c r="O136" s="42">
        <v>0</v>
      </c>
      <c r="P136" s="42">
        <v>0</v>
      </c>
      <c r="Q136" s="33">
        <v>3</v>
      </c>
      <c r="R136" s="33" t="s">
        <v>50</v>
      </c>
      <c r="S136" s="33" t="s">
        <v>87</v>
      </c>
      <c r="T136" s="33" t="s">
        <v>43</v>
      </c>
      <c r="U136" s="78"/>
      <c r="V136" s="78"/>
    </row>
    <row r="137" spans="1:22" s="13" customFormat="1" x14ac:dyDescent="0.25">
      <c r="A137" s="93" t="s">
        <v>93</v>
      </c>
      <c r="B137" s="94"/>
      <c r="C137" s="94"/>
      <c r="D137" s="94"/>
      <c r="E137" s="94"/>
      <c r="F137" s="94"/>
      <c r="G137" s="95"/>
      <c r="H137" s="37">
        <f>SUM(H129:H136)-H132-H136</f>
        <v>12</v>
      </c>
      <c r="I137" s="37">
        <f t="shared" ref="I137:Q137" si="12">SUM(I129:I136)-I132-I136</f>
        <v>4</v>
      </c>
      <c r="J137" s="37">
        <f t="shared" si="12"/>
        <v>0</v>
      </c>
      <c r="K137" s="37">
        <f t="shared" si="12"/>
        <v>156</v>
      </c>
      <c r="L137" s="37">
        <f t="shared" si="12"/>
        <v>52</v>
      </c>
      <c r="M137" s="37">
        <f t="shared" si="12"/>
        <v>0</v>
      </c>
      <c r="N137" s="37">
        <f t="shared" si="12"/>
        <v>2</v>
      </c>
      <c r="O137" s="37">
        <f t="shared" si="12"/>
        <v>0</v>
      </c>
      <c r="P137" s="37">
        <f t="shared" si="12"/>
        <v>0</v>
      </c>
      <c r="Q137" s="37">
        <f t="shared" si="12"/>
        <v>25</v>
      </c>
      <c r="R137" s="37"/>
      <c r="S137" s="37"/>
      <c r="T137" s="37"/>
      <c r="U137" s="62"/>
      <c r="V137" s="62"/>
    </row>
    <row r="138" spans="1:22" s="13" customFormat="1" x14ac:dyDescent="0.25">
      <c r="B138" s="7"/>
      <c r="C138" s="43"/>
      <c r="D138" s="43"/>
      <c r="E138" s="43"/>
      <c r="F138" s="43"/>
      <c r="G138" s="19"/>
      <c r="H138" s="14"/>
      <c r="I138" s="14"/>
      <c r="J138" s="14"/>
      <c r="K138" s="7"/>
      <c r="L138" s="7"/>
      <c r="M138" s="7"/>
      <c r="N138" s="50"/>
      <c r="O138" s="14"/>
      <c r="P138" s="14"/>
      <c r="Q138" s="50"/>
      <c r="R138" s="50"/>
      <c r="S138" s="14"/>
      <c r="T138" s="14"/>
    </row>
    <row r="139" spans="1:22" s="13" customFormat="1" ht="13.5" x14ac:dyDescent="0.25">
      <c r="A139" s="13" t="s">
        <v>389</v>
      </c>
      <c r="B139" s="7"/>
      <c r="C139" s="43">
        <v>13</v>
      </c>
      <c r="D139" s="43"/>
      <c r="E139" s="43"/>
      <c r="F139" s="43"/>
      <c r="G139" s="19"/>
      <c r="H139" s="14"/>
      <c r="I139" s="14"/>
      <c r="J139" s="14"/>
      <c r="K139" s="7"/>
      <c r="L139" s="7"/>
      <c r="M139" s="7"/>
      <c r="N139" s="50"/>
      <c r="O139" s="14"/>
      <c r="P139" s="14"/>
      <c r="Q139" s="50"/>
      <c r="R139" s="50"/>
      <c r="S139" s="14"/>
      <c r="T139" s="14"/>
    </row>
    <row r="140" spans="1:22" s="13" customFormat="1" ht="13.5" x14ac:dyDescent="0.25">
      <c r="A140" s="13" t="s">
        <v>390</v>
      </c>
      <c r="B140" s="7"/>
      <c r="C140" s="43"/>
      <c r="D140" s="43"/>
      <c r="E140" s="43"/>
      <c r="F140" s="43"/>
      <c r="G140" s="19"/>
      <c r="H140" s="14"/>
      <c r="I140" s="14"/>
      <c r="J140" s="14"/>
      <c r="K140" s="7"/>
      <c r="L140" s="7"/>
      <c r="M140" s="7"/>
      <c r="N140" s="50"/>
      <c r="O140" s="14"/>
      <c r="P140" s="14"/>
      <c r="Q140" s="50"/>
      <c r="R140" s="50"/>
      <c r="S140" s="14"/>
      <c r="T140" s="14"/>
    </row>
    <row r="141" spans="1:22" s="13" customFormat="1" x14ac:dyDescent="0.25">
      <c r="A141" s="13" t="s">
        <v>391</v>
      </c>
      <c r="B141" s="7"/>
      <c r="C141" s="43"/>
      <c r="D141" s="43"/>
      <c r="E141" s="43"/>
      <c r="F141" s="43"/>
      <c r="G141" s="19"/>
      <c r="H141" s="14"/>
      <c r="I141" s="14"/>
      <c r="J141" s="14"/>
      <c r="K141" s="7"/>
      <c r="L141" s="7"/>
      <c r="M141" s="7"/>
      <c r="N141" s="50"/>
      <c r="O141" s="14"/>
      <c r="P141" s="14"/>
      <c r="Q141" s="50"/>
      <c r="R141" s="50"/>
      <c r="S141" s="14"/>
      <c r="T141" s="14"/>
    </row>
    <row r="142" spans="1:22" s="13" customFormat="1" ht="13.5" x14ac:dyDescent="0.25">
      <c r="A142" s="13" t="s">
        <v>392</v>
      </c>
      <c r="B142" s="7"/>
      <c r="C142" s="43"/>
      <c r="D142" s="43"/>
      <c r="E142" s="43"/>
      <c r="F142" s="43"/>
      <c r="G142" s="19"/>
      <c r="H142" s="14"/>
      <c r="I142" s="14"/>
      <c r="J142" s="14"/>
      <c r="K142" s="7"/>
      <c r="L142" s="7"/>
      <c r="M142" s="7"/>
      <c r="N142" s="50"/>
      <c r="O142" s="14"/>
      <c r="P142" s="14"/>
      <c r="Q142" s="50"/>
      <c r="R142" s="50"/>
      <c r="S142" s="14"/>
      <c r="T142" s="14"/>
    </row>
    <row r="143" spans="1:22" s="13" customFormat="1" x14ac:dyDescent="0.25">
      <c r="A143" s="13" t="s">
        <v>393</v>
      </c>
      <c r="B143" s="7"/>
      <c r="C143" s="43"/>
      <c r="D143" s="43"/>
      <c r="E143" s="43"/>
      <c r="F143" s="43"/>
      <c r="G143" s="19"/>
      <c r="H143" s="14"/>
      <c r="I143" s="14"/>
      <c r="J143" s="14"/>
      <c r="K143" s="7"/>
      <c r="L143" s="7"/>
      <c r="M143" s="7"/>
      <c r="N143" s="50"/>
      <c r="O143" s="14"/>
      <c r="P143" s="14"/>
      <c r="Q143" s="50"/>
      <c r="R143" s="50"/>
      <c r="S143" s="14"/>
      <c r="T143" s="14"/>
    </row>
    <row r="144" spans="1:22" s="13" customFormat="1" x14ac:dyDescent="0.25">
      <c r="A144" s="13" t="s">
        <v>394</v>
      </c>
      <c r="B144" s="7"/>
      <c r="C144" s="43"/>
      <c r="D144" s="43"/>
      <c r="E144" s="43"/>
      <c r="F144" s="43"/>
      <c r="G144" s="19"/>
      <c r="H144" s="14"/>
      <c r="I144" s="14"/>
      <c r="J144" s="14"/>
      <c r="K144" s="7"/>
      <c r="L144" s="7"/>
      <c r="M144" s="7"/>
      <c r="N144" s="50"/>
      <c r="O144" s="14"/>
      <c r="P144" s="14"/>
      <c r="Q144" s="50"/>
      <c r="R144" s="50"/>
      <c r="S144" s="14"/>
      <c r="T144" s="14"/>
    </row>
    <row r="145" spans="1:20" s="13" customFormat="1" x14ac:dyDescent="0.25">
      <c r="A145" s="13" t="s">
        <v>395</v>
      </c>
      <c r="B145" s="7"/>
      <c r="C145" s="43"/>
      <c r="D145" s="43"/>
      <c r="E145" s="43"/>
      <c r="F145" s="43"/>
      <c r="G145" s="19"/>
      <c r="H145" s="14"/>
      <c r="I145" s="14"/>
      <c r="J145" s="14"/>
      <c r="K145" s="7"/>
      <c r="L145" s="7"/>
      <c r="M145" s="7"/>
      <c r="N145" s="50"/>
      <c r="O145" s="14"/>
      <c r="P145" s="14"/>
      <c r="Q145" s="50"/>
      <c r="R145" s="50"/>
      <c r="S145" s="14"/>
      <c r="T145" s="14"/>
    </row>
    <row r="146" spans="1:20" s="13" customFormat="1" x14ac:dyDescent="0.25">
      <c r="B146" s="7"/>
      <c r="C146" s="43"/>
      <c r="D146" s="43"/>
      <c r="E146" s="43"/>
      <c r="F146" s="43"/>
      <c r="G146" s="19"/>
      <c r="H146" s="14"/>
      <c r="I146" s="14"/>
      <c r="J146" s="14"/>
      <c r="K146" s="7"/>
      <c r="L146" s="7"/>
      <c r="M146" s="7"/>
      <c r="N146" s="50"/>
      <c r="O146" s="14"/>
      <c r="P146" s="14"/>
      <c r="Q146" s="50"/>
      <c r="R146" s="50"/>
      <c r="S146" s="14"/>
      <c r="T146" s="14"/>
    </row>
    <row r="147" spans="1:20" s="13" customFormat="1" x14ac:dyDescent="0.25">
      <c r="B147" s="7"/>
      <c r="C147" s="43"/>
      <c r="D147" s="43"/>
      <c r="E147" s="43"/>
      <c r="F147" s="43"/>
      <c r="G147" s="19"/>
      <c r="H147" s="14"/>
      <c r="I147" s="14"/>
      <c r="J147" s="14"/>
      <c r="K147" s="7"/>
      <c r="L147" s="7"/>
      <c r="M147" s="7"/>
      <c r="N147" s="50"/>
      <c r="O147" s="14"/>
      <c r="P147" s="14"/>
      <c r="Q147" s="50"/>
      <c r="R147" s="50"/>
      <c r="S147" s="14"/>
      <c r="T147" s="14"/>
    </row>
    <row r="148" spans="1:20" s="13" customFormat="1" x14ac:dyDescent="0.25">
      <c r="B148" s="7"/>
      <c r="C148" s="43"/>
      <c r="D148" s="43"/>
      <c r="E148" s="43"/>
      <c r="F148" s="43"/>
      <c r="G148" s="19"/>
      <c r="H148" s="14"/>
      <c r="I148" s="14"/>
      <c r="J148" s="14"/>
      <c r="K148" s="7"/>
      <c r="L148" s="7"/>
      <c r="M148" s="7"/>
      <c r="N148" s="50"/>
      <c r="O148" s="14"/>
      <c r="P148" s="14"/>
      <c r="Q148" s="50"/>
      <c r="R148" s="50"/>
      <c r="S148" s="14"/>
      <c r="T148" s="14"/>
    </row>
    <row r="149" spans="1:20" s="13" customFormat="1" x14ac:dyDescent="0.25">
      <c r="B149" s="7"/>
      <c r="C149" s="43"/>
      <c r="D149" s="43"/>
      <c r="E149" s="43"/>
      <c r="F149" s="43"/>
      <c r="G149" s="19"/>
      <c r="H149" s="14"/>
      <c r="I149" s="14"/>
      <c r="J149" s="14"/>
      <c r="K149" s="7"/>
      <c r="L149" s="7"/>
      <c r="M149" s="7"/>
      <c r="N149" s="50"/>
      <c r="O149" s="14"/>
      <c r="P149" s="14"/>
      <c r="Q149" s="50"/>
      <c r="R149" s="50"/>
      <c r="S149" s="14"/>
      <c r="T149" s="14"/>
    </row>
    <row r="150" spans="1:20" s="13" customFormat="1" x14ac:dyDescent="0.25">
      <c r="B150" s="7"/>
      <c r="C150" s="43"/>
      <c r="D150" s="43"/>
      <c r="E150" s="43"/>
      <c r="F150" s="43"/>
      <c r="G150" s="19"/>
      <c r="H150" s="14"/>
      <c r="I150" s="14"/>
      <c r="J150" s="14"/>
      <c r="K150" s="7"/>
      <c r="L150" s="7"/>
      <c r="M150" s="7"/>
      <c r="N150" s="50"/>
      <c r="O150" s="14"/>
      <c r="P150" s="14"/>
      <c r="Q150" s="50"/>
      <c r="R150" s="50"/>
      <c r="S150" s="14"/>
      <c r="T150" s="14"/>
    </row>
    <row r="151" spans="1:20" s="13" customFormat="1" x14ac:dyDescent="0.25">
      <c r="B151" s="7"/>
      <c r="C151" s="43"/>
      <c r="D151" s="43"/>
      <c r="E151" s="43"/>
      <c r="F151" s="43"/>
      <c r="G151" s="19"/>
      <c r="H151" s="14"/>
      <c r="I151" s="14"/>
      <c r="J151" s="14"/>
      <c r="K151" s="7"/>
      <c r="L151" s="7"/>
      <c r="M151" s="7"/>
      <c r="N151" s="50"/>
      <c r="O151" s="14"/>
      <c r="P151" s="14"/>
      <c r="Q151" s="50"/>
      <c r="R151" s="50"/>
      <c r="S151" s="14"/>
      <c r="T151" s="14"/>
    </row>
    <row r="152" spans="1:20" s="13" customFormat="1" x14ac:dyDescent="0.25">
      <c r="B152" s="7"/>
      <c r="C152" s="43"/>
      <c r="D152" s="43"/>
      <c r="E152" s="43"/>
      <c r="F152" s="43"/>
      <c r="G152" s="19"/>
      <c r="H152" s="14"/>
      <c r="I152" s="14"/>
      <c r="J152" s="14"/>
      <c r="K152" s="7"/>
      <c r="L152" s="7"/>
      <c r="M152" s="7"/>
      <c r="N152" s="50"/>
      <c r="O152" s="14"/>
      <c r="P152" s="14"/>
      <c r="Q152" s="50"/>
      <c r="R152" s="50"/>
      <c r="S152" s="14"/>
      <c r="T152" s="14"/>
    </row>
  </sheetData>
  <sheetProtection algorithmName="SHA-512" hashValue="y5x2cVtaij1HHa24mT9ZLwq5jS4cYVv7E47dbUPjQOhnC471ZRC+esCM3xeKPwpgdd1aU2lNoGFqDo3q/h3MoA==" saltValue="szG9rK+uxuE4TmI8owpCCQ==" spinCount="100000" sheet="1" objects="1" scenarios="1" selectLockedCells="1" selectUnlockedCells="1"/>
  <mergeCells count="32">
    <mergeCell ref="H10:P10"/>
    <mergeCell ref="A112:V112"/>
    <mergeCell ref="H11:J11"/>
    <mergeCell ref="A127:V127"/>
    <mergeCell ref="A35:G35"/>
    <mergeCell ref="A23:G23"/>
    <mergeCell ref="A75:V75"/>
    <mergeCell ref="A68:G68"/>
    <mergeCell ref="A66:G66"/>
    <mergeCell ref="A60:G60"/>
    <mergeCell ref="A54:G54"/>
    <mergeCell ref="A45:G45"/>
    <mergeCell ref="A101:V101"/>
    <mergeCell ref="A102:V102"/>
    <mergeCell ref="A125:G125"/>
    <mergeCell ref="A126:V126"/>
    <mergeCell ref="A128:V128"/>
    <mergeCell ref="A137:G137"/>
    <mergeCell ref="A7:B7"/>
    <mergeCell ref="A69:G69"/>
    <mergeCell ref="A113:V113"/>
    <mergeCell ref="A114:V114"/>
    <mergeCell ref="A76:V76"/>
    <mergeCell ref="A74:V74"/>
    <mergeCell ref="A87:V87"/>
    <mergeCell ref="A88:V88"/>
    <mergeCell ref="A85:G85"/>
    <mergeCell ref="A86:V86"/>
    <mergeCell ref="A100:V100"/>
    <mergeCell ref="A99:G99"/>
    <mergeCell ref="A111:G111"/>
    <mergeCell ref="K11:P11"/>
  </mergeCells>
  <pageMargins left="0.23622047244094491" right="0.23622047244094491" top="0.74803149606299213" bottom="0.74803149606299213" header="0.31496062992125984" footer="0.31496062992125984"/>
  <pageSetup paperSize="9" scale="65" orientation="landscape" cellComments="atEnd" horizontalDpi="4294967295" verticalDpi="4294967295" r:id="rId1"/>
  <headerFooter>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4"/>
  <sheetViews>
    <sheetView view="pageBreakPreview" zoomScaleNormal="100" zoomScaleSheetLayoutView="100" workbookViewId="0">
      <pane ySplit="12" topLeftCell="A13" activePane="bottomLeft" state="frozen"/>
      <selection pane="bottomLeft" activeCell="F8" sqref="F8"/>
    </sheetView>
  </sheetViews>
  <sheetFormatPr defaultColWidth="8.85546875" defaultRowHeight="12" x14ac:dyDescent="0.2"/>
  <cols>
    <col min="1" max="1" width="18.85546875" style="3" customWidth="1"/>
    <col min="2" max="2" width="9.140625" style="2" customWidth="1"/>
    <col min="3" max="3" width="12.42578125" style="3" customWidth="1"/>
    <col min="4" max="4" width="19.5703125" style="4" customWidth="1"/>
    <col min="5" max="5" width="18.28515625" style="4" customWidth="1"/>
    <col min="6" max="6" width="13" style="4" customWidth="1"/>
    <col min="7" max="7" width="8.7109375" style="5" hidden="1" customWidth="1"/>
    <col min="8" max="8" width="6" style="6" customWidth="1"/>
    <col min="9" max="9" width="4.7109375" style="6" customWidth="1"/>
    <col min="10" max="10" width="4.42578125" style="6" customWidth="1"/>
    <col min="11" max="11" width="5.5703125" style="6" customWidth="1"/>
    <col min="12" max="12" width="4.7109375" style="6" customWidth="1"/>
    <col min="13" max="13" width="5.28515625" style="6" customWidth="1"/>
    <col min="14" max="14" width="7.5703125" style="6" customWidth="1"/>
    <col min="15" max="15" width="7.42578125" style="7" customWidth="1"/>
    <col min="16" max="16" width="6" style="7" customWidth="1"/>
    <col min="17" max="17" width="6.28515625" style="8" customWidth="1"/>
    <col min="18" max="18" width="8.85546875" style="9" customWidth="1"/>
    <col min="19" max="19" width="9" style="9" customWidth="1"/>
    <col min="20" max="20" width="8.7109375" style="9" customWidth="1"/>
    <col min="21" max="21" width="12.7109375" style="10" customWidth="1"/>
    <col min="22" max="22" width="11.85546875" style="10" customWidth="1"/>
    <col min="23" max="108" width="9.140625" style="10" customWidth="1"/>
    <col min="109" max="16384" width="8.85546875" style="10"/>
  </cols>
  <sheetData>
    <row r="1" spans="1:22" x14ac:dyDescent="0.2">
      <c r="A1" s="1" t="s">
        <v>396</v>
      </c>
    </row>
    <row r="2" spans="1:22" x14ac:dyDescent="0.2">
      <c r="A2" s="1" t="s">
        <v>397</v>
      </c>
    </row>
    <row r="3" spans="1:22" x14ac:dyDescent="0.2">
      <c r="A3" s="11" t="s">
        <v>398</v>
      </c>
      <c r="B3" s="11"/>
      <c r="C3" s="11" t="s">
        <v>399</v>
      </c>
      <c r="D3" s="10"/>
      <c r="E3" s="10"/>
      <c r="F3" s="11"/>
      <c r="G3" s="12"/>
      <c r="H3" s="12"/>
      <c r="I3" s="12"/>
      <c r="J3" s="12"/>
      <c r="K3" s="12"/>
      <c r="L3" s="12"/>
      <c r="M3" s="12"/>
      <c r="N3" s="12"/>
      <c r="O3" s="13"/>
      <c r="P3" s="13"/>
      <c r="Q3" s="64"/>
      <c r="R3" s="14"/>
      <c r="S3" s="14"/>
      <c r="T3" s="14"/>
    </row>
    <row r="4" spans="1:22" x14ac:dyDescent="0.2">
      <c r="A4" s="15" t="s">
        <v>400</v>
      </c>
      <c r="B4" s="15"/>
      <c r="C4" s="15" t="s">
        <v>5</v>
      </c>
      <c r="D4" s="10"/>
      <c r="E4" s="10"/>
      <c r="F4" s="15"/>
      <c r="G4" s="15"/>
      <c r="H4" s="15"/>
      <c r="I4" s="7"/>
      <c r="J4" s="7"/>
      <c r="K4" s="7"/>
      <c r="L4" s="7"/>
      <c r="M4" s="7"/>
      <c r="N4" s="7"/>
      <c r="Q4" s="64"/>
      <c r="R4" s="14"/>
      <c r="S4" s="14"/>
      <c r="T4" s="14"/>
    </row>
    <row r="5" spans="1:22" x14ac:dyDescent="0.2">
      <c r="A5" s="15" t="s">
        <v>401</v>
      </c>
      <c r="B5" s="15"/>
      <c r="C5" s="15" t="s">
        <v>7</v>
      </c>
      <c r="D5" s="10"/>
      <c r="E5" s="10"/>
      <c r="F5" s="15"/>
      <c r="G5" s="15"/>
      <c r="H5" s="15"/>
      <c r="I5" s="7"/>
      <c r="J5" s="7"/>
      <c r="K5" s="7"/>
      <c r="L5" s="7"/>
      <c r="M5" s="7"/>
      <c r="N5" s="7"/>
      <c r="Q5" s="64"/>
      <c r="R5" s="14"/>
      <c r="S5" s="14"/>
      <c r="T5" s="14"/>
    </row>
    <row r="6" spans="1:22" x14ac:dyDescent="0.2">
      <c r="A6" s="15" t="s">
        <v>402</v>
      </c>
      <c r="B6" s="15"/>
      <c r="C6" s="15" t="s">
        <v>9</v>
      </c>
      <c r="D6" s="10"/>
      <c r="E6" s="10"/>
      <c r="F6" s="15"/>
      <c r="G6" s="15"/>
      <c r="H6" s="15"/>
      <c r="I6" s="7"/>
      <c r="J6" s="7"/>
      <c r="K6" s="7"/>
      <c r="L6" s="7"/>
      <c r="M6" s="7"/>
      <c r="N6" s="7"/>
      <c r="Q6" s="64"/>
      <c r="R6" s="14"/>
      <c r="S6" s="14"/>
      <c r="T6" s="14"/>
    </row>
    <row r="7" spans="1:22" ht="37.15" customHeight="1" x14ac:dyDescent="0.2">
      <c r="A7" s="96" t="s">
        <v>403</v>
      </c>
      <c r="B7" s="96"/>
      <c r="C7" s="15" t="s">
        <v>11</v>
      </c>
      <c r="D7" s="17"/>
      <c r="E7" s="17"/>
      <c r="F7" s="15"/>
      <c r="G7" s="15"/>
      <c r="H7" s="15"/>
      <c r="I7" s="7"/>
      <c r="J7" s="7"/>
      <c r="K7" s="7"/>
      <c r="L7" s="7"/>
      <c r="M7" s="7"/>
      <c r="N7" s="7"/>
      <c r="Q7" s="64"/>
      <c r="R7" s="14"/>
      <c r="S7" s="14"/>
      <c r="T7" s="14"/>
      <c r="U7" s="17"/>
    </row>
    <row r="8" spans="1:22" ht="14.45" customHeight="1" x14ac:dyDescent="0.2">
      <c r="A8" s="16" t="s">
        <v>404</v>
      </c>
      <c r="C8" s="13" t="s">
        <v>405</v>
      </c>
      <c r="D8" s="10"/>
      <c r="E8" s="10"/>
      <c r="F8" s="54"/>
      <c r="G8" s="10"/>
      <c r="H8" s="10"/>
      <c r="I8" s="10"/>
      <c r="J8" s="10"/>
      <c r="K8" s="10"/>
      <c r="L8" s="10"/>
      <c r="M8" s="10"/>
      <c r="N8" s="10"/>
      <c r="O8" s="17"/>
      <c r="P8" s="17"/>
      <c r="Q8" s="10"/>
      <c r="R8" s="10"/>
      <c r="S8" s="10"/>
      <c r="T8" s="10"/>
    </row>
    <row r="9" spans="1:22" x14ac:dyDescent="0.2">
      <c r="A9" s="18"/>
      <c r="C9" s="14"/>
      <c r="D9" s="19"/>
      <c r="E9" s="19"/>
      <c r="F9" s="10"/>
      <c r="G9" s="10"/>
      <c r="H9" s="10"/>
      <c r="I9" s="10"/>
      <c r="J9" s="10"/>
      <c r="K9" s="10"/>
      <c r="L9" s="10"/>
      <c r="M9" s="10"/>
      <c r="N9" s="10"/>
      <c r="O9" s="17"/>
      <c r="P9" s="17"/>
      <c r="Q9" s="10"/>
      <c r="R9" s="10"/>
      <c r="S9" s="10"/>
      <c r="T9" s="10"/>
    </row>
    <row r="10" spans="1:22" x14ac:dyDescent="0.2">
      <c r="A10" s="18"/>
      <c r="B10" s="64"/>
      <c r="C10" s="14"/>
      <c r="F10" s="20"/>
      <c r="G10" s="21"/>
      <c r="H10" s="105" t="s">
        <v>406</v>
      </c>
      <c r="I10" s="105"/>
      <c r="J10" s="105"/>
      <c r="K10" s="105"/>
      <c r="L10" s="105"/>
      <c r="M10" s="105"/>
      <c r="N10" s="105"/>
      <c r="O10" s="105"/>
      <c r="P10" s="105"/>
      <c r="Q10" s="64"/>
      <c r="R10" s="22"/>
      <c r="S10" s="22"/>
      <c r="T10" s="22"/>
    </row>
    <row r="11" spans="1:22" ht="13.5" x14ac:dyDescent="0.2">
      <c r="A11" s="18"/>
      <c r="B11" s="7"/>
      <c r="C11" s="14"/>
      <c r="D11" s="19"/>
      <c r="E11" s="19"/>
      <c r="F11" s="19"/>
      <c r="G11" s="23"/>
      <c r="H11" s="104" t="s">
        <v>407</v>
      </c>
      <c r="I11" s="104"/>
      <c r="J11" s="104"/>
      <c r="K11" s="104" t="s">
        <v>408</v>
      </c>
      <c r="L11" s="104"/>
      <c r="M11" s="104"/>
      <c r="N11" s="104"/>
      <c r="O11" s="104"/>
      <c r="P11" s="104"/>
      <c r="Q11" s="64"/>
      <c r="R11" s="14"/>
      <c r="S11" s="14"/>
      <c r="T11" s="14"/>
    </row>
    <row r="12" spans="1:22" s="30" customFormat="1" ht="48" x14ac:dyDescent="0.25">
      <c r="A12" s="44" t="s">
        <v>409</v>
      </c>
      <c r="B12" s="45" t="s">
        <v>410</v>
      </c>
      <c r="C12" s="45" t="s">
        <v>411</v>
      </c>
      <c r="D12" s="46" t="s">
        <v>412</v>
      </c>
      <c r="E12" s="46" t="s">
        <v>413</v>
      </c>
      <c r="F12" s="46" t="s">
        <v>414</v>
      </c>
      <c r="G12" s="47" t="s">
        <v>415</v>
      </c>
      <c r="H12" s="45" t="s">
        <v>416</v>
      </c>
      <c r="I12" s="45" t="s">
        <v>417</v>
      </c>
      <c r="J12" s="25" t="s">
        <v>418</v>
      </c>
      <c r="K12" s="45" t="s">
        <v>416</v>
      </c>
      <c r="L12" s="45" t="s">
        <v>417</v>
      </c>
      <c r="M12" s="25" t="s">
        <v>418</v>
      </c>
      <c r="N12" s="55" t="s">
        <v>419</v>
      </c>
      <c r="O12" s="45" t="s">
        <v>420</v>
      </c>
      <c r="P12" s="28" t="s">
        <v>421</v>
      </c>
      <c r="Q12" s="25" t="s">
        <v>422</v>
      </c>
      <c r="R12" s="47" t="s">
        <v>423</v>
      </c>
      <c r="S12" s="47" t="s">
        <v>424</v>
      </c>
      <c r="T12" s="47" t="s">
        <v>425</v>
      </c>
      <c r="U12" s="47" t="s">
        <v>426</v>
      </c>
      <c r="V12" s="47" t="s">
        <v>427</v>
      </c>
    </row>
    <row r="13" spans="1:22" s="30" customFormat="1" ht="24" x14ac:dyDescent="0.25">
      <c r="A13" s="51" t="s">
        <v>552</v>
      </c>
      <c r="B13" s="52">
        <v>1</v>
      </c>
      <c r="C13" s="60" t="s">
        <v>45</v>
      </c>
      <c r="D13" s="60" t="s">
        <v>46</v>
      </c>
      <c r="E13" s="60" t="s">
        <v>47</v>
      </c>
      <c r="F13" s="60" t="s">
        <v>48</v>
      </c>
      <c r="G13" s="40" t="s">
        <v>49</v>
      </c>
      <c r="H13" s="32">
        <v>2</v>
      </c>
      <c r="I13" s="32">
        <v>0</v>
      </c>
      <c r="J13" s="32">
        <v>0</v>
      </c>
      <c r="K13" s="52">
        <v>26</v>
      </c>
      <c r="L13" s="52">
        <v>0</v>
      </c>
      <c r="M13" s="32">
        <v>0</v>
      </c>
      <c r="N13" s="32">
        <v>0</v>
      </c>
      <c r="O13" s="33">
        <v>0</v>
      </c>
      <c r="P13" s="33">
        <v>0</v>
      </c>
      <c r="Q13" s="32">
        <v>4</v>
      </c>
      <c r="R13" s="32" t="s">
        <v>428</v>
      </c>
      <c r="S13" s="53" t="s">
        <v>429</v>
      </c>
      <c r="T13" s="53" t="s">
        <v>430</v>
      </c>
      <c r="U13" s="31"/>
      <c r="V13" s="31"/>
    </row>
    <row r="14" spans="1:22" s="30" customFormat="1" ht="24" x14ac:dyDescent="0.25">
      <c r="A14" s="51" t="s">
        <v>552</v>
      </c>
      <c r="B14" s="52">
        <v>1</v>
      </c>
      <c r="C14" s="60" t="s">
        <v>51</v>
      </c>
      <c r="D14" s="60" t="s">
        <v>52</v>
      </c>
      <c r="E14" s="60" t="s">
        <v>53</v>
      </c>
      <c r="F14" s="60" t="s">
        <v>54</v>
      </c>
      <c r="G14" s="40" t="s">
        <v>55</v>
      </c>
      <c r="H14" s="32">
        <v>1</v>
      </c>
      <c r="I14" s="32">
        <v>2</v>
      </c>
      <c r="J14" s="32">
        <v>0</v>
      </c>
      <c r="K14" s="52">
        <v>13</v>
      </c>
      <c r="L14" s="52">
        <v>26</v>
      </c>
      <c r="M14" s="32">
        <v>0</v>
      </c>
      <c r="N14" s="32">
        <v>0</v>
      </c>
      <c r="O14" s="33">
        <v>0</v>
      </c>
      <c r="P14" s="33">
        <v>0</v>
      </c>
      <c r="Q14" s="32">
        <v>5</v>
      </c>
      <c r="R14" s="32" t="s">
        <v>431</v>
      </c>
      <c r="S14" s="53" t="s">
        <v>429</v>
      </c>
      <c r="T14" s="53" t="s">
        <v>430</v>
      </c>
      <c r="U14" s="31"/>
      <c r="V14" s="31"/>
    </row>
    <row r="15" spans="1:22" s="43" customFormat="1" ht="24" x14ac:dyDescent="0.25">
      <c r="A15" s="51" t="s">
        <v>552</v>
      </c>
      <c r="B15" s="42">
        <v>1</v>
      </c>
      <c r="C15" s="60" t="s">
        <v>56</v>
      </c>
      <c r="D15" s="60" t="s">
        <v>57</v>
      </c>
      <c r="E15" s="60" t="s">
        <v>58</v>
      </c>
      <c r="F15" s="60" t="s">
        <v>59</v>
      </c>
      <c r="G15" s="40" t="s">
        <v>60</v>
      </c>
      <c r="H15" s="33">
        <v>2</v>
      </c>
      <c r="I15" s="33">
        <v>0</v>
      </c>
      <c r="J15" s="33">
        <v>0</v>
      </c>
      <c r="K15" s="52">
        <v>26</v>
      </c>
      <c r="L15" s="52">
        <v>0</v>
      </c>
      <c r="M15" s="33">
        <v>0</v>
      </c>
      <c r="N15" s="32">
        <v>0</v>
      </c>
      <c r="O15" s="33">
        <v>0</v>
      </c>
      <c r="P15" s="33">
        <v>0</v>
      </c>
      <c r="Q15" s="33">
        <v>4</v>
      </c>
      <c r="R15" s="33" t="s">
        <v>428</v>
      </c>
      <c r="S15" s="33" t="s">
        <v>429</v>
      </c>
      <c r="T15" s="53" t="s">
        <v>430</v>
      </c>
      <c r="U15" s="60"/>
      <c r="V15" s="60"/>
    </row>
    <row r="16" spans="1:22" s="43" customFormat="1" ht="36" x14ac:dyDescent="0.25">
      <c r="A16" s="51" t="s">
        <v>552</v>
      </c>
      <c r="B16" s="42">
        <v>1</v>
      </c>
      <c r="C16" s="60" t="s">
        <v>61</v>
      </c>
      <c r="D16" s="60" t="s">
        <v>62</v>
      </c>
      <c r="E16" s="60" t="s">
        <v>63</v>
      </c>
      <c r="F16" s="60" t="s">
        <v>64</v>
      </c>
      <c r="G16" s="40" t="s">
        <v>65</v>
      </c>
      <c r="H16" s="33">
        <v>2</v>
      </c>
      <c r="I16" s="33">
        <v>0</v>
      </c>
      <c r="J16" s="33">
        <v>0</v>
      </c>
      <c r="K16" s="52">
        <v>26</v>
      </c>
      <c r="L16" s="52">
        <v>0</v>
      </c>
      <c r="M16" s="33">
        <v>0</v>
      </c>
      <c r="N16" s="32">
        <v>0</v>
      </c>
      <c r="O16" s="33">
        <v>0</v>
      </c>
      <c r="P16" s="33">
        <v>0</v>
      </c>
      <c r="Q16" s="33">
        <v>4</v>
      </c>
      <c r="R16" s="33" t="s">
        <v>428</v>
      </c>
      <c r="S16" s="33" t="s">
        <v>429</v>
      </c>
      <c r="T16" s="53" t="s">
        <v>430</v>
      </c>
      <c r="U16" s="60"/>
      <c r="V16" s="60"/>
    </row>
    <row r="17" spans="1:22" s="43" customFormat="1" x14ac:dyDescent="0.25">
      <c r="A17" s="51" t="s">
        <v>552</v>
      </c>
      <c r="B17" s="42">
        <v>1</v>
      </c>
      <c r="C17" s="60" t="s">
        <v>66</v>
      </c>
      <c r="D17" s="60" t="s">
        <v>67</v>
      </c>
      <c r="E17" s="60" t="s">
        <v>68</v>
      </c>
      <c r="F17" s="60" t="s">
        <v>69</v>
      </c>
      <c r="G17" s="40" t="s">
        <v>70</v>
      </c>
      <c r="H17" s="33">
        <v>2</v>
      </c>
      <c r="I17" s="33">
        <v>2</v>
      </c>
      <c r="J17" s="33">
        <v>0</v>
      </c>
      <c r="K17" s="52">
        <v>26</v>
      </c>
      <c r="L17" s="52">
        <v>26</v>
      </c>
      <c r="M17" s="33">
        <v>0</v>
      </c>
      <c r="N17" s="32">
        <v>0</v>
      </c>
      <c r="O17" s="33">
        <v>0</v>
      </c>
      <c r="P17" s="33">
        <v>0</v>
      </c>
      <c r="Q17" s="33">
        <v>5</v>
      </c>
      <c r="R17" s="33" t="s">
        <v>428</v>
      </c>
      <c r="S17" s="33" t="s">
        <v>429</v>
      </c>
      <c r="T17" s="53" t="s">
        <v>430</v>
      </c>
      <c r="U17" s="60"/>
      <c r="V17" s="60"/>
    </row>
    <row r="18" spans="1:22" s="43" customFormat="1" ht="24" x14ac:dyDescent="0.25">
      <c r="A18" s="51" t="s">
        <v>552</v>
      </c>
      <c r="B18" s="42">
        <v>1</v>
      </c>
      <c r="C18" s="60" t="s">
        <v>71</v>
      </c>
      <c r="D18" s="60" t="s">
        <v>72</v>
      </c>
      <c r="E18" s="60" t="s">
        <v>73</v>
      </c>
      <c r="F18" s="60" t="s">
        <v>74</v>
      </c>
      <c r="G18" s="40" t="s">
        <v>75</v>
      </c>
      <c r="H18" s="33">
        <v>0</v>
      </c>
      <c r="I18" s="33">
        <v>2</v>
      </c>
      <c r="J18" s="33">
        <v>0</v>
      </c>
      <c r="K18" s="52">
        <v>0</v>
      </c>
      <c r="L18" s="52">
        <v>26</v>
      </c>
      <c r="M18" s="33">
        <v>0</v>
      </c>
      <c r="N18" s="32">
        <v>0</v>
      </c>
      <c r="O18" s="33">
        <v>0</v>
      </c>
      <c r="P18" s="33">
        <v>0</v>
      </c>
      <c r="Q18" s="33">
        <v>0</v>
      </c>
      <c r="R18" s="33" t="s">
        <v>432</v>
      </c>
      <c r="S18" s="33" t="s">
        <v>429</v>
      </c>
      <c r="T18" s="53" t="s">
        <v>430</v>
      </c>
      <c r="U18" s="60"/>
      <c r="V18" s="60" t="s">
        <v>433</v>
      </c>
    </row>
    <row r="19" spans="1:22" s="43" customFormat="1" ht="36" x14ac:dyDescent="0.25">
      <c r="A19" s="51" t="s">
        <v>552</v>
      </c>
      <c r="B19" s="42">
        <v>1</v>
      </c>
      <c r="C19" s="60" t="s">
        <v>77</v>
      </c>
      <c r="D19" s="60" t="s">
        <v>78</v>
      </c>
      <c r="E19" s="60" t="s">
        <v>79</v>
      </c>
      <c r="F19" s="60" t="s">
        <v>80</v>
      </c>
      <c r="G19" s="40" t="s">
        <v>81</v>
      </c>
      <c r="H19" s="33">
        <v>0</v>
      </c>
      <c r="I19" s="33">
        <v>4</v>
      </c>
      <c r="J19" s="33">
        <v>0</v>
      </c>
      <c r="K19" s="52">
        <v>0</v>
      </c>
      <c r="L19" s="52">
        <v>52</v>
      </c>
      <c r="M19" s="33">
        <v>0</v>
      </c>
      <c r="N19" s="32">
        <v>0</v>
      </c>
      <c r="O19" s="33">
        <v>0</v>
      </c>
      <c r="P19" s="33">
        <v>0</v>
      </c>
      <c r="Q19" s="33">
        <v>5</v>
      </c>
      <c r="R19" s="32" t="s">
        <v>431</v>
      </c>
      <c r="S19" s="33" t="s">
        <v>429</v>
      </c>
      <c r="T19" s="53" t="s">
        <v>430</v>
      </c>
      <c r="U19" s="60"/>
      <c r="V19" s="60"/>
    </row>
    <row r="20" spans="1:22" s="43" customFormat="1" ht="24" x14ac:dyDescent="0.25">
      <c r="A20" s="51" t="s">
        <v>552</v>
      </c>
      <c r="B20" s="42">
        <v>1</v>
      </c>
      <c r="C20" s="60" t="s">
        <v>82</v>
      </c>
      <c r="D20" s="60" t="s">
        <v>83</v>
      </c>
      <c r="E20" s="60" t="s">
        <v>84</v>
      </c>
      <c r="F20" s="60" t="s">
        <v>85</v>
      </c>
      <c r="G20" s="40" t="s">
        <v>86</v>
      </c>
      <c r="H20" s="33">
        <v>2</v>
      </c>
      <c r="I20" s="33">
        <v>0</v>
      </c>
      <c r="J20" s="33">
        <v>0</v>
      </c>
      <c r="K20" s="52">
        <v>26</v>
      </c>
      <c r="L20" s="52">
        <v>0</v>
      </c>
      <c r="M20" s="33">
        <v>0</v>
      </c>
      <c r="N20" s="32">
        <v>0</v>
      </c>
      <c r="O20" s="33">
        <v>0</v>
      </c>
      <c r="P20" s="33">
        <v>0</v>
      </c>
      <c r="Q20" s="33">
        <v>3</v>
      </c>
      <c r="R20" s="33" t="s">
        <v>428</v>
      </c>
      <c r="S20" s="33" t="s">
        <v>434</v>
      </c>
      <c r="T20" s="53" t="s">
        <v>430</v>
      </c>
      <c r="U20" s="60"/>
      <c r="V20" s="60"/>
    </row>
    <row r="21" spans="1:22" s="43" customFormat="1" ht="24" x14ac:dyDescent="0.25">
      <c r="A21" s="51" t="s">
        <v>552</v>
      </c>
      <c r="B21" s="42">
        <v>1</v>
      </c>
      <c r="C21" s="60" t="s">
        <v>88</v>
      </c>
      <c r="D21" s="60" t="s">
        <v>89</v>
      </c>
      <c r="E21" s="60" t="s">
        <v>90</v>
      </c>
      <c r="F21" s="60" t="s">
        <v>91</v>
      </c>
      <c r="G21" s="40" t="s">
        <v>92</v>
      </c>
      <c r="H21" s="33">
        <v>2</v>
      </c>
      <c r="I21" s="33">
        <v>0</v>
      </c>
      <c r="J21" s="33">
        <v>0</v>
      </c>
      <c r="K21" s="52">
        <v>26</v>
      </c>
      <c r="L21" s="52">
        <v>0</v>
      </c>
      <c r="M21" s="42">
        <v>0</v>
      </c>
      <c r="N21" s="32">
        <v>0</v>
      </c>
      <c r="O21" s="33">
        <v>0</v>
      </c>
      <c r="P21" s="42">
        <v>0</v>
      </c>
      <c r="Q21" s="42">
        <v>3</v>
      </c>
      <c r="R21" s="33" t="s">
        <v>428</v>
      </c>
      <c r="S21" s="33" t="s">
        <v>434</v>
      </c>
      <c r="T21" s="53" t="s">
        <v>430</v>
      </c>
      <c r="U21" s="60"/>
      <c r="V21" s="60"/>
    </row>
    <row r="22" spans="1:22" s="43" customFormat="1" x14ac:dyDescent="0.25">
      <c r="A22" s="106" t="s">
        <v>435</v>
      </c>
      <c r="B22" s="107"/>
      <c r="C22" s="107"/>
      <c r="D22" s="107"/>
      <c r="E22" s="107"/>
      <c r="F22" s="107"/>
      <c r="G22" s="108"/>
      <c r="H22" s="37">
        <f t="shared" ref="H22:Q22" si="0">SUM(H13:H21)-H20</f>
        <v>11</v>
      </c>
      <c r="I22" s="37">
        <f t="shared" si="0"/>
        <v>10</v>
      </c>
      <c r="J22" s="37">
        <f t="shared" si="0"/>
        <v>0</v>
      </c>
      <c r="K22" s="37">
        <f t="shared" si="0"/>
        <v>143</v>
      </c>
      <c r="L22" s="37">
        <f t="shared" si="0"/>
        <v>130</v>
      </c>
      <c r="M22" s="37">
        <f t="shared" si="0"/>
        <v>0</v>
      </c>
      <c r="N22" s="37">
        <f t="shared" si="0"/>
        <v>0</v>
      </c>
      <c r="O22" s="37">
        <f t="shared" si="0"/>
        <v>0</v>
      </c>
      <c r="P22" s="37">
        <f t="shared" si="0"/>
        <v>0</v>
      </c>
      <c r="Q22" s="37">
        <f t="shared" si="0"/>
        <v>30</v>
      </c>
      <c r="R22" s="37"/>
      <c r="S22" s="37"/>
      <c r="T22" s="37"/>
      <c r="U22" s="65"/>
      <c r="V22" s="65"/>
    </row>
    <row r="23" spans="1:22" s="43" customFormat="1" ht="24" x14ac:dyDescent="0.25">
      <c r="A23" s="51" t="s">
        <v>552</v>
      </c>
      <c r="B23" s="42">
        <v>2</v>
      </c>
      <c r="C23" s="60" t="s">
        <v>98</v>
      </c>
      <c r="D23" s="60" t="s">
        <v>99</v>
      </c>
      <c r="E23" s="60" t="s">
        <v>100</v>
      </c>
      <c r="F23" s="60" t="s">
        <v>101</v>
      </c>
      <c r="G23" s="40" t="s">
        <v>102</v>
      </c>
      <c r="H23" s="33">
        <v>1</v>
      </c>
      <c r="I23" s="42">
        <v>2</v>
      </c>
      <c r="J23" s="42">
        <v>0</v>
      </c>
      <c r="K23" s="52">
        <v>13</v>
      </c>
      <c r="L23" s="52">
        <v>26</v>
      </c>
      <c r="M23" s="42">
        <v>0</v>
      </c>
      <c r="N23" s="33">
        <v>0</v>
      </c>
      <c r="O23" s="33">
        <v>0</v>
      </c>
      <c r="P23" s="33">
        <v>0</v>
      </c>
      <c r="Q23" s="33">
        <v>5</v>
      </c>
      <c r="R23" s="33" t="s">
        <v>428</v>
      </c>
      <c r="S23" s="33" t="s">
        <v>429</v>
      </c>
      <c r="T23" s="33" t="s">
        <v>430</v>
      </c>
      <c r="U23" s="60"/>
      <c r="V23" s="60"/>
    </row>
    <row r="24" spans="1:22" s="43" customFormat="1" x14ac:dyDescent="0.25">
      <c r="A24" s="51" t="s">
        <v>552</v>
      </c>
      <c r="B24" s="42">
        <v>2</v>
      </c>
      <c r="C24" s="60" t="s">
        <v>103</v>
      </c>
      <c r="D24" s="60" t="s">
        <v>104</v>
      </c>
      <c r="E24" s="60" t="s">
        <v>105</v>
      </c>
      <c r="F24" s="60" t="s">
        <v>69</v>
      </c>
      <c r="G24" s="40" t="s">
        <v>70</v>
      </c>
      <c r="H24" s="33">
        <v>2</v>
      </c>
      <c r="I24" s="42">
        <v>2</v>
      </c>
      <c r="J24" s="42">
        <v>0</v>
      </c>
      <c r="K24" s="52">
        <v>26</v>
      </c>
      <c r="L24" s="52">
        <v>26</v>
      </c>
      <c r="M24" s="42">
        <v>0</v>
      </c>
      <c r="N24" s="33">
        <v>0</v>
      </c>
      <c r="O24" s="33">
        <v>0</v>
      </c>
      <c r="P24" s="33">
        <v>0</v>
      </c>
      <c r="Q24" s="33">
        <v>5</v>
      </c>
      <c r="R24" s="33" t="s">
        <v>428</v>
      </c>
      <c r="S24" s="33" t="s">
        <v>429</v>
      </c>
      <c r="T24" s="33" t="s">
        <v>430</v>
      </c>
      <c r="U24" s="60"/>
      <c r="V24" s="60"/>
    </row>
    <row r="25" spans="1:22" s="43" customFormat="1" x14ac:dyDescent="0.25">
      <c r="A25" s="51" t="s">
        <v>552</v>
      </c>
      <c r="B25" s="42">
        <v>2</v>
      </c>
      <c r="C25" s="60" t="s">
        <v>106</v>
      </c>
      <c r="D25" s="60" t="s">
        <v>107</v>
      </c>
      <c r="E25" s="60" t="s">
        <v>107</v>
      </c>
      <c r="F25" s="60" t="s">
        <v>108</v>
      </c>
      <c r="G25" s="40" t="s">
        <v>109</v>
      </c>
      <c r="H25" s="33">
        <v>2</v>
      </c>
      <c r="I25" s="42">
        <v>2</v>
      </c>
      <c r="J25" s="42">
        <v>0</v>
      </c>
      <c r="K25" s="52">
        <v>26</v>
      </c>
      <c r="L25" s="52">
        <v>26</v>
      </c>
      <c r="M25" s="42">
        <v>0</v>
      </c>
      <c r="N25" s="33">
        <v>0</v>
      </c>
      <c r="O25" s="33">
        <v>0</v>
      </c>
      <c r="P25" s="33">
        <v>0</v>
      </c>
      <c r="Q25" s="33">
        <v>5</v>
      </c>
      <c r="R25" s="33" t="s">
        <v>428</v>
      </c>
      <c r="S25" s="33" t="s">
        <v>429</v>
      </c>
      <c r="T25" s="33" t="s">
        <v>430</v>
      </c>
      <c r="U25" s="60"/>
      <c r="V25" s="60"/>
    </row>
    <row r="26" spans="1:22" s="43" customFormat="1" ht="24" x14ac:dyDescent="0.25">
      <c r="A26" s="51" t="s">
        <v>552</v>
      </c>
      <c r="B26" s="42">
        <v>2</v>
      </c>
      <c r="C26" s="60" t="s">
        <v>110</v>
      </c>
      <c r="D26" s="60" t="s">
        <v>111</v>
      </c>
      <c r="E26" s="60" t="s">
        <v>112</v>
      </c>
      <c r="F26" s="60" t="s">
        <v>113</v>
      </c>
      <c r="G26" s="40" t="s">
        <v>114</v>
      </c>
      <c r="H26" s="33">
        <v>2</v>
      </c>
      <c r="I26" s="42">
        <v>2</v>
      </c>
      <c r="J26" s="42">
        <v>0</v>
      </c>
      <c r="K26" s="52">
        <v>26</v>
      </c>
      <c r="L26" s="52">
        <v>26</v>
      </c>
      <c r="M26" s="42">
        <v>0</v>
      </c>
      <c r="N26" s="33">
        <v>0</v>
      </c>
      <c r="O26" s="33">
        <v>0</v>
      </c>
      <c r="P26" s="33">
        <v>0</v>
      </c>
      <c r="Q26" s="33">
        <v>4</v>
      </c>
      <c r="R26" s="33" t="s">
        <v>428</v>
      </c>
      <c r="S26" s="33" t="s">
        <v>429</v>
      </c>
      <c r="T26" s="33" t="s">
        <v>430</v>
      </c>
      <c r="U26" s="60"/>
      <c r="V26" s="60"/>
    </row>
    <row r="27" spans="1:22" s="43" customFormat="1" ht="24" x14ac:dyDescent="0.25">
      <c r="A27" s="51" t="s">
        <v>552</v>
      </c>
      <c r="B27" s="42">
        <v>2</v>
      </c>
      <c r="C27" s="60" t="s">
        <v>115</v>
      </c>
      <c r="D27" s="60" t="s">
        <v>116</v>
      </c>
      <c r="E27" s="60" t="s">
        <v>117</v>
      </c>
      <c r="F27" s="60" t="s">
        <v>118</v>
      </c>
      <c r="G27" s="40" t="s">
        <v>119</v>
      </c>
      <c r="H27" s="33">
        <v>2</v>
      </c>
      <c r="I27" s="42">
        <v>2</v>
      </c>
      <c r="J27" s="42">
        <v>0</v>
      </c>
      <c r="K27" s="52">
        <v>26</v>
      </c>
      <c r="L27" s="52">
        <v>26</v>
      </c>
      <c r="M27" s="42">
        <v>0</v>
      </c>
      <c r="N27" s="33">
        <v>0</v>
      </c>
      <c r="O27" s="33">
        <v>0</v>
      </c>
      <c r="P27" s="33">
        <v>0</v>
      </c>
      <c r="Q27" s="33">
        <v>5</v>
      </c>
      <c r="R27" s="32" t="s">
        <v>431</v>
      </c>
      <c r="S27" s="33" t="s">
        <v>429</v>
      </c>
      <c r="T27" s="33" t="s">
        <v>430</v>
      </c>
      <c r="U27" s="60"/>
      <c r="V27" s="60"/>
    </row>
    <row r="28" spans="1:22" s="43" customFormat="1" ht="24" x14ac:dyDescent="0.25">
      <c r="A28" s="51" t="s">
        <v>552</v>
      </c>
      <c r="B28" s="42">
        <v>2</v>
      </c>
      <c r="C28" s="60" t="s">
        <v>120</v>
      </c>
      <c r="D28" s="60" t="s">
        <v>121</v>
      </c>
      <c r="E28" s="60" t="s">
        <v>122</v>
      </c>
      <c r="F28" s="60" t="s">
        <v>123</v>
      </c>
      <c r="G28" s="40" t="s">
        <v>124</v>
      </c>
      <c r="H28" s="33">
        <v>0</v>
      </c>
      <c r="I28" s="42">
        <v>2</v>
      </c>
      <c r="J28" s="42">
        <v>0</v>
      </c>
      <c r="K28" s="52">
        <v>0</v>
      </c>
      <c r="L28" s="52">
        <v>26</v>
      </c>
      <c r="M28" s="42">
        <v>0</v>
      </c>
      <c r="N28" s="33">
        <v>0</v>
      </c>
      <c r="O28" s="33">
        <v>0</v>
      </c>
      <c r="P28" s="33">
        <v>0</v>
      </c>
      <c r="Q28" s="33">
        <v>0</v>
      </c>
      <c r="R28" s="33" t="s">
        <v>432</v>
      </c>
      <c r="S28" s="33" t="s">
        <v>429</v>
      </c>
      <c r="T28" s="33" t="s">
        <v>430</v>
      </c>
      <c r="U28" s="60"/>
      <c r="V28" s="60" t="s">
        <v>433</v>
      </c>
    </row>
    <row r="29" spans="1:22" s="43" customFormat="1" ht="24" x14ac:dyDescent="0.25">
      <c r="A29" s="51" t="s">
        <v>552</v>
      </c>
      <c r="B29" s="42">
        <v>2</v>
      </c>
      <c r="C29" s="60" t="s">
        <v>125</v>
      </c>
      <c r="D29" s="60" t="s">
        <v>126</v>
      </c>
      <c r="E29" s="60" t="s">
        <v>127</v>
      </c>
      <c r="F29" s="60" t="s">
        <v>128</v>
      </c>
      <c r="G29" s="40" t="s">
        <v>129</v>
      </c>
      <c r="H29" s="33">
        <v>2</v>
      </c>
      <c r="I29" s="42">
        <v>2</v>
      </c>
      <c r="J29" s="42">
        <v>0</v>
      </c>
      <c r="K29" s="52">
        <v>26</v>
      </c>
      <c r="L29" s="52">
        <v>26</v>
      </c>
      <c r="M29" s="42">
        <v>0</v>
      </c>
      <c r="N29" s="33">
        <v>0</v>
      </c>
      <c r="O29" s="33">
        <v>0</v>
      </c>
      <c r="P29" s="33">
        <v>0</v>
      </c>
      <c r="Q29" s="33">
        <v>5</v>
      </c>
      <c r="R29" s="33" t="s">
        <v>428</v>
      </c>
      <c r="S29" s="33" t="s">
        <v>429</v>
      </c>
      <c r="T29" s="33" t="s">
        <v>430</v>
      </c>
      <c r="U29" s="60"/>
      <c r="V29" s="60"/>
    </row>
    <row r="30" spans="1:22" s="43" customFormat="1" ht="36" x14ac:dyDescent="0.25">
      <c r="A30" s="51" t="s">
        <v>552</v>
      </c>
      <c r="B30" s="42">
        <v>2</v>
      </c>
      <c r="C30" s="60" t="s">
        <v>130</v>
      </c>
      <c r="D30" s="60" t="s">
        <v>131</v>
      </c>
      <c r="E30" s="60" t="s">
        <v>132</v>
      </c>
      <c r="F30" s="60" t="s">
        <v>133</v>
      </c>
      <c r="G30" s="40" t="s">
        <v>134</v>
      </c>
      <c r="H30" s="33">
        <v>2</v>
      </c>
      <c r="I30" s="42">
        <v>0</v>
      </c>
      <c r="J30" s="42">
        <v>0</v>
      </c>
      <c r="K30" s="52">
        <v>26</v>
      </c>
      <c r="L30" s="52">
        <v>0</v>
      </c>
      <c r="M30" s="42">
        <v>0</v>
      </c>
      <c r="N30" s="33">
        <v>0</v>
      </c>
      <c r="O30" s="33">
        <v>0</v>
      </c>
      <c r="P30" s="33">
        <v>0</v>
      </c>
      <c r="Q30" s="33">
        <v>3</v>
      </c>
      <c r="R30" s="33" t="s">
        <v>428</v>
      </c>
      <c r="S30" s="33" t="s">
        <v>434</v>
      </c>
      <c r="T30" s="33" t="s">
        <v>430</v>
      </c>
      <c r="U30" s="60"/>
      <c r="V30" s="60"/>
    </row>
    <row r="31" spans="1:22" s="43" customFormat="1" ht="24" x14ac:dyDescent="0.25">
      <c r="A31" s="51" t="s">
        <v>552</v>
      </c>
      <c r="B31" s="42">
        <v>2</v>
      </c>
      <c r="C31" s="60" t="s">
        <v>135</v>
      </c>
      <c r="D31" s="60" t="s">
        <v>136</v>
      </c>
      <c r="E31" s="60" t="s">
        <v>137</v>
      </c>
      <c r="F31" s="60" t="s">
        <v>138</v>
      </c>
      <c r="G31" s="40" t="s">
        <v>139</v>
      </c>
      <c r="H31" s="33">
        <v>2</v>
      </c>
      <c r="I31" s="42">
        <v>0</v>
      </c>
      <c r="J31" s="42">
        <v>0</v>
      </c>
      <c r="K31" s="52">
        <v>26</v>
      </c>
      <c r="L31" s="52">
        <v>0</v>
      </c>
      <c r="M31" s="42">
        <v>0</v>
      </c>
      <c r="N31" s="33">
        <v>0</v>
      </c>
      <c r="O31" s="33">
        <v>0</v>
      </c>
      <c r="P31" s="33">
        <v>0</v>
      </c>
      <c r="Q31" s="33">
        <v>3</v>
      </c>
      <c r="R31" s="33" t="s">
        <v>428</v>
      </c>
      <c r="S31" s="33" t="s">
        <v>434</v>
      </c>
      <c r="T31" s="33" t="s">
        <v>430</v>
      </c>
      <c r="U31" s="60"/>
      <c r="V31" s="60"/>
    </row>
    <row r="32" spans="1:22" s="43" customFormat="1" ht="24" x14ac:dyDescent="0.25">
      <c r="A32" s="51" t="s">
        <v>552</v>
      </c>
      <c r="B32" s="42">
        <v>2</v>
      </c>
      <c r="C32" s="60" t="s">
        <v>140</v>
      </c>
      <c r="D32" s="60" t="s">
        <v>141</v>
      </c>
      <c r="E32" s="60" t="s">
        <v>142</v>
      </c>
      <c r="F32" s="60" t="s">
        <v>143</v>
      </c>
      <c r="G32" s="40" t="s">
        <v>144</v>
      </c>
      <c r="H32" s="33">
        <v>1</v>
      </c>
      <c r="I32" s="42">
        <v>1</v>
      </c>
      <c r="J32" s="42">
        <v>0</v>
      </c>
      <c r="K32" s="52">
        <v>13</v>
      </c>
      <c r="L32" s="52">
        <v>13</v>
      </c>
      <c r="M32" s="42">
        <v>0</v>
      </c>
      <c r="N32" s="33">
        <v>0</v>
      </c>
      <c r="O32" s="33">
        <v>0</v>
      </c>
      <c r="P32" s="33">
        <v>0</v>
      </c>
      <c r="Q32" s="33">
        <v>3</v>
      </c>
      <c r="R32" s="33" t="s">
        <v>431</v>
      </c>
      <c r="S32" s="33" t="s">
        <v>434</v>
      </c>
      <c r="T32" s="33" t="s">
        <v>430</v>
      </c>
      <c r="U32" s="60"/>
      <c r="V32" s="60"/>
    </row>
    <row r="33" spans="1:22" s="43" customFormat="1" x14ac:dyDescent="0.25">
      <c r="A33" s="106" t="s">
        <v>435</v>
      </c>
      <c r="B33" s="107"/>
      <c r="C33" s="107"/>
      <c r="D33" s="107"/>
      <c r="E33" s="107"/>
      <c r="F33" s="107"/>
      <c r="G33" s="108"/>
      <c r="H33" s="49">
        <f>SUM(H23:H32)-H31-H32</f>
        <v>13</v>
      </c>
      <c r="I33" s="49">
        <f t="shared" ref="I33:Q33" si="1">SUM(I23:I32)-I31-I32</f>
        <v>14</v>
      </c>
      <c r="J33" s="49">
        <f t="shared" si="1"/>
        <v>0</v>
      </c>
      <c r="K33" s="49">
        <f t="shared" si="1"/>
        <v>169</v>
      </c>
      <c r="L33" s="49">
        <f t="shared" si="1"/>
        <v>182</v>
      </c>
      <c r="M33" s="49">
        <f t="shared" si="1"/>
        <v>0</v>
      </c>
      <c r="N33" s="49">
        <f t="shared" si="1"/>
        <v>0</v>
      </c>
      <c r="O33" s="49">
        <f t="shared" si="1"/>
        <v>0</v>
      </c>
      <c r="P33" s="49">
        <f t="shared" si="1"/>
        <v>0</v>
      </c>
      <c r="Q33" s="49">
        <f t="shared" si="1"/>
        <v>32</v>
      </c>
      <c r="R33" s="37"/>
      <c r="S33" s="37"/>
      <c r="T33" s="37"/>
      <c r="U33" s="65"/>
      <c r="V33" s="65"/>
    </row>
    <row r="34" spans="1:22" s="43" customFormat="1" ht="24" x14ac:dyDescent="0.25">
      <c r="A34" s="51" t="s">
        <v>552</v>
      </c>
      <c r="B34" s="42">
        <v>3</v>
      </c>
      <c r="C34" s="60" t="s">
        <v>145</v>
      </c>
      <c r="D34" s="60" t="s">
        <v>146</v>
      </c>
      <c r="E34" s="60" t="s">
        <v>147</v>
      </c>
      <c r="F34" s="60" t="s">
        <v>148</v>
      </c>
      <c r="G34" s="40" t="s">
        <v>149</v>
      </c>
      <c r="H34" s="33">
        <v>2</v>
      </c>
      <c r="I34" s="33">
        <v>0</v>
      </c>
      <c r="J34" s="33">
        <v>0</v>
      </c>
      <c r="K34" s="52">
        <v>26</v>
      </c>
      <c r="L34" s="52">
        <v>0</v>
      </c>
      <c r="M34" s="42">
        <v>0</v>
      </c>
      <c r="N34" s="33">
        <v>0</v>
      </c>
      <c r="O34" s="42">
        <v>0</v>
      </c>
      <c r="P34" s="42">
        <v>0</v>
      </c>
      <c r="Q34" s="33">
        <v>4</v>
      </c>
      <c r="R34" s="33" t="s">
        <v>428</v>
      </c>
      <c r="S34" s="33" t="s">
        <v>429</v>
      </c>
      <c r="T34" s="33" t="s">
        <v>430</v>
      </c>
      <c r="U34" s="60"/>
      <c r="V34" s="60"/>
    </row>
    <row r="35" spans="1:22" s="43" customFormat="1" ht="24" x14ac:dyDescent="0.25">
      <c r="A35" s="51" t="s">
        <v>552</v>
      </c>
      <c r="B35" s="42">
        <v>3</v>
      </c>
      <c r="C35" s="60" t="s">
        <v>157</v>
      </c>
      <c r="D35" s="60" t="s">
        <v>158</v>
      </c>
      <c r="E35" s="60" t="s">
        <v>159</v>
      </c>
      <c r="F35" s="60" t="s">
        <v>160</v>
      </c>
      <c r="G35" s="40" t="s">
        <v>161</v>
      </c>
      <c r="H35" s="33">
        <v>2</v>
      </c>
      <c r="I35" s="33">
        <v>0</v>
      </c>
      <c r="J35" s="33">
        <v>0</v>
      </c>
      <c r="K35" s="52">
        <v>26</v>
      </c>
      <c r="L35" s="52">
        <v>0</v>
      </c>
      <c r="M35" s="42">
        <v>0</v>
      </c>
      <c r="N35" s="33">
        <v>0</v>
      </c>
      <c r="O35" s="42">
        <v>0</v>
      </c>
      <c r="P35" s="42">
        <v>0</v>
      </c>
      <c r="Q35" s="33">
        <v>4</v>
      </c>
      <c r="R35" s="33" t="s">
        <v>428</v>
      </c>
      <c r="S35" s="33" t="s">
        <v>429</v>
      </c>
      <c r="T35" s="33" t="s">
        <v>430</v>
      </c>
      <c r="U35" s="60"/>
      <c r="V35" s="60"/>
    </row>
    <row r="36" spans="1:22" s="43" customFormat="1" ht="24" x14ac:dyDescent="0.25">
      <c r="A36" s="51" t="s">
        <v>552</v>
      </c>
      <c r="B36" s="42">
        <v>3</v>
      </c>
      <c r="C36" s="60" t="s">
        <v>162</v>
      </c>
      <c r="D36" s="60" t="s">
        <v>163</v>
      </c>
      <c r="E36" s="60" t="s">
        <v>164</v>
      </c>
      <c r="F36" s="60" t="s">
        <v>118</v>
      </c>
      <c r="G36" s="40" t="s">
        <v>119</v>
      </c>
      <c r="H36" s="33">
        <v>2</v>
      </c>
      <c r="I36" s="33">
        <v>2</v>
      </c>
      <c r="J36" s="33">
        <v>0</v>
      </c>
      <c r="K36" s="52">
        <v>26</v>
      </c>
      <c r="L36" s="52">
        <v>26</v>
      </c>
      <c r="M36" s="42">
        <v>0</v>
      </c>
      <c r="N36" s="33">
        <v>0</v>
      </c>
      <c r="O36" s="42">
        <v>0</v>
      </c>
      <c r="P36" s="42">
        <v>0</v>
      </c>
      <c r="Q36" s="33">
        <v>5</v>
      </c>
      <c r="R36" s="33" t="s">
        <v>428</v>
      </c>
      <c r="S36" s="33" t="s">
        <v>429</v>
      </c>
      <c r="T36" s="33" t="s">
        <v>430</v>
      </c>
      <c r="U36" s="60" t="s">
        <v>436</v>
      </c>
      <c r="V36" s="60"/>
    </row>
    <row r="37" spans="1:22" s="43" customFormat="1" ht="60" x14ac:dyDescent="0.25">
      <c r="A37" s="51" t="s">
        <v>552</v>
      </c>
      <c r="B37" s="42">
        <v>3</v>
      </c>
      <c r="C37" s="60" t="s">
        <v>166</v>
      </c>
      <c r="D37" s="60" t="s">
        <v>167</v>
      </c>
      <c r="E37" s="60" t="s">
        <v>168</v>
      </c>
      <c r="F37" s="60" t="s">
        <v>169</v>
      </c>
      <c r="G37" s="40" t="s">
        <v>170</v>
      </c>
      <c r="H37" s="33">
        <v>2</v>
      </c>
      <c r="I37" s="33">
        <v>2</v>
      </c>
      <c r="J37" s="33">
        <v>0</v>
      </c>
      <c r="K37" s="52">
        <v>26</v>
      </c>
      <c r="L37" s="52">
        <v>26</v>
      </c>
      <c r="M37" s="42">
        <v>0</v>
      </c>
      <c r="N37" s="33">
        <v>0</v>
      </c>
      <c r="O37" s="42">
        <v>0</v>
      </c>
      <c r="P37" s="42">
        <v>0</v>
      </c>
      <c r="Q37" s="33">
        <v>5</v>
      </c>
      <c r="R37" s="33" t="s">
        <v>428</v>
      </c>
      <c r="S37" s="33" t="s">
        <v>429</v>
      </c>
      <c r="T37" s="33" t="s">
        <v>430</v>
      </c>
      <c r="U37" s="60" t="s">
        <v>437</v>
      </c>
      <c r="V37" s="60"/>
    </row>
    <row r="38" spans="1:22" s="43" customFormat="1" ht="24" x14ac:dyDescent="0.25">
      <c r="A38" s="51" t="s">
        <v>552</v>
      </c>
      <c r="B38" s="42">
        <v>3</v>
      </c>
      <c r="C38" s="60" t="s">
        <v>172</v>
      </c>
      <c r="D38" s="60" t="s">
        <v>173</v>
      </c>
      <c r="E38" s="60" t="s">
        <v>174</v>
      </c>
      <c r="F38" s="60" t="s">
        <v>175</v>
      </c>
      <c r="G38" s="40" t="s">
        <v>176</v>
      </c>
      <c r="H38" s="33">
        <v>2</v>
      </c>
      <c r="I38" s="33">
        <v>0</v>
      </c>
      <c r="J38" s="33">
        <v>0</v>
      </c>
      <c r="K38" s="52">
        <v>26</v>
      </c>
      <c r="L38" s="52">
        <v>0</v>
      </c>
      <c r="M38" s="42">
        <v>0</v>
      </c>
      <c r="N38" s="33">
        <v>0</v>
      </c>
      <c r="O38" s="42">
        <v>0</v>
      </c>
      <c r="P38" s="42">
        <v>0</v>
      </c>
      <c r="Q38" s="33">
        <v>4</v>
      </c>
      <c r="R38" s="33" t="s">
        <v>428</v>
      </c>
      <c r="S38" s="33" t="s">
        <v>429</v>
      </c>
      <c r="T38" s="33" t="s">
        <v>430</v>
      </c>
      <c r="U38" s="60"/>
      <c r="V38" s="60"/>
    </row>
    <row r="39" spans="1:22" s="43" customFormat="1" ht="36" x14ac:dyDescent="0.25">
      <c r="A39" s="51" t="s">
        <v>552</v>
      </c>
      <c r="B39" s="42">
        <v>3</v>
      </c>
      <c r="C39" s="60" t="s">
        <v>177</v>
      </c>
      <c r="D39" s="60" t="s">
        <v>178</v>
      </c>
      <c r="E39" s="60" t="s">
        <v>179</v>
      </c>
      <c r="F39" s="60" t="s">
        <v>180</v>
      </c>
      <c r="G39" s="40" t="s">
        <v>181</v>
      </c>
      <c r="H39" s="33">
        <v>1</v>
      </c>
      <c r="I39" s="33">
        <v>1</v>
      </c>
      <c r="J39" s="33">
        <v>0</v>
      </c>
      <c r="K39" s="52">
        <v>13</v>
      </c>
      <c r="L39" s="52">
        <v>13</v>
      </c>
      <c r="M39" s="42">
        <v>0</v>
      </c>
      <c r="N39" s="33">
        <v>0</v>
      </c>
      <c r="O39" s="42">
        <v>0</v>
      </c>
      <c r="P39" s="42">
        <v>0</v>
      </c>
      <c r="Q39" s="33">
        <v>3</v>
      </c>
      <c r="R39" s="33" t="s">
        <v>428</v>
      </c>
      <c r="S39" s="33" t="s">
        <v>434</v>
      </c>
      <c r="T39" s="33" t="s">
        <v>430</v>
      </c>
      <c r="U39" s="60"/>
      <c r="V39" s="60"/>
    </row>
    <row r="40" spans="1:22" s="43" customFormat="1" ht="24" x14ac:dyDescent="0.25">
      <c r="A40" s="51" t="s">
        <v>552</v>
      </c>
      <c r="B40" s="42">
        <v>3</v>
      </c>
      <c r="C40" s="60" t="s">
        <v>182</v>
      </c>
      <c r="D40" s="60" t="s">
        <v>183</v>
      </c>
      <c r="E40" s="60" t="s">
        <v>184</v>
      </c>
      <c r="F40" s="60" t="s">
        <v>185</v>
      </c>
      <c r="G40" s="40" t="s">
        <v>186</v>
      </c>
      <c r="H40" s="33">
        <v>2</v>
      </c>
      <c r="I40" s="33">
        <v>0</v>
      </c>
      <c r="J40" s="33">
        <v>0</v>
      </c>
      <c r="K40" s="52">
        <v>26</v>
      </c>
      <c r="L40" s="52">
        <v>0</v>
      </c>
      <c r="M40" s="42">
        <v>0</v>
      </c>
      <c r="N40" s="33">
        <v>0</v>
      </c>
      <c r="O40" s="42">
        <v>0</v>
      </c>
      <c r="P40" s="42">
        <v>0</v>
      </c>
      <c r="Q40" s="33">
        <v>3</v>
      </c>
      <c r="R40" s="33" t="s">
        <v>428</v>
      </c>
      <c r="S40" s="33" t="s">
        <v>434</v>
      </c>
      <c r="T40" s="33" t="s">
        <v>430</v>
      </c>
      <c r="U40" s="60"/>
      <c r="V40" s="60"/>
    </row>
    <row r="41" spans="1:22" s="43" customFormat="1" ht="24" x14ac:dyDescent="0.25">
      <c r="A41" s="51" t="s">
        <v>552</v>
      </c>
      <c r="B41" s="42">
        <v>3</v>
      </c>
      <c r="C41" s="60"/>
      <c r="D41" s="60" t="s">
        <v>187</v>
      </c>
      <c r="E41" s="60" t="s">
        <v>188</v>
      </c>
      <c r="F41" s="60"/>
      <c r="G41" s="40"/>
      <c r="H41" s="33">
        <v>0</v>
      </c>
      <c r="I41" s="33">
        <v>2</v>
      </c>
      <c r="J41" s="33">
        <v>0</v>
      </c>
      <c r="K41" s="52">
        <v>0</v>
      </c>
      <c r="L41" s="52">
        <v>26</v>
      </c>
      <c r="M41" s="42">
        <v>0</v>
      </c>
      <c r="N41" s="33">
        <v>0</v>
      </c>
      <c r="O41" s="42">
        <v>0</v>
      </c>
      <c r="P41" s="42">
        <v>0</v>
      </c>
      <c r="Q41" s="42">
        <v>3</v>
      </c>
      <c r="R41" s="33" t="s">
        <v>431</v>
      </c>
      <c r="S41" s="33" t="s">
        <v>438</v>
      </c>
      <c r="T41" s="33" t="s">
        <v>430</v>
      </c>
      <c r="U41" s="60"/>
      <c r="V41" s="60"/>
    </row>
    <row r="42" spans="1:22" s="43" customFormat="1" x14ac:dyDescent="0.25">
      <c r="A42" s="106" t="s">
        <v>435</v>
      </c>
      <c r="B42" s="107"/>
      <c r="C42" s="107"/>
      <c r="D42" s="107"/>
      <c r="E42" s="107"/>
      <c r="F42" s="107"/>
      <c r="G42" s="108"/>
      <c r="H42" s="49">
        <f>SUM(H34:H41)-H40</f>
        <v>11</v>
      </c>
      <c r="I42" s="49">
        <f t="shared" ref="I42:Q42" si="2">SUM(I34:I41)-I40</f>
        <v>7</v>
      </c>
      <c r="J42" s="49">
        <f t="shared" si="2"/>
        <v>0</v>
      </c>
      <c r="K42" s="49">
        <f t="shared" si="2"/>
        <v>143</v>
      </c>
      <c r="L42" s="49">
        <f t="shared" si="2"/>
        <v>91</v>
      </c>
      <c r="M42" s="49">
        <f t="shared" si="2"/>
        <v>0</v>
      </c>
      <c r="N42" s="49">
        <f t="shared" si="2"/>
        <v>0</v>
      </c>
      <c r="O42" s="49">
        <f t="shared" si="2"/>
        <v>0</v>
      </c>
      <c r="P42" s="49">
        <f t="shared" si="2"/>
        <v>0</v>
      </c>
      <c r="Q42" s="49">
        <f t="shared" si="2"/>
        <v>28</v>
      </c>
      <c r="R42" s="37"/>
      <c r="S42" s="37"/>
      <c r="T42" s="37"/>
      <c r="U42" s="65"/>
      <c r="V42" s="65"/>
    </row>
    <row r="43" spans="1:22" s="43" customFormat="1" ht="24" x14ac:dyDescent="0.25">
      <c r="A43" s="51" t="s">
        <v>552</v>
      </c>
      <c r="B43" s="42">
        <v>4</v>
      </c>
      <c r="C43" s="60" t="s">
        <v>190</v>
      </c>
      <c r="D43" s="60" t="s">
        <v>191</v>
      </c>
      <c r="E43" s="60" t="s">
        <v>192</v>
      </c>
      <c r="F43" s="60" t="s">
        <v>193</v>
      </c>
      <c r="G43" s="40" t="s">
        <v>194</v>
      </c>
      <c r="H43" s="33">
        <v>2</v>
      </c>
      <c r="I43" s="33">
        <v>0</v>
      </c>
      <c r="J43" s="33">
        <v>0</v>
      </c>
      <c r="K43" s="52">
        <v>26</v>
      </c>
      <c r="L43" s="52">
        <v>0</v>
      </c>
      <c r="M43" s="42">
        <v>0</v>
      </c>
      <c r="N43" s="33">
        <v>0</v>
      </c>
      <c r="O43" s="42">
        <v>0</v>
      </c>
      <c r="P43" s="42">
        <v>0</v>
      </c>
      <c r="Q43" s="33">
        <v>4</v>
      </c>
      <c r="R43" s="33" t="s">
        <v>428</v>
      </c>
      <c r="S43" s="33" t="s">
        <v>429</v>
      </c>
      <c r="T43" s="33" t="s">
        <v>430</v>
      </c>
      <c r="U43" s="60"/>
      <c r="V43" s="60"/>
    </row>
    <row r="44" spans="1:22" s="43" customFormat="1" ht="36" x14ac:dyDescent="0.25">
      <c r="A44" s="51" t="s">
        <v>552</v>
      </c>
      <c r="B44" s="42">
        <v>4</v>
      </c>
      <c r="C44" s="60" t="s">
        <v>199</v>
      </c>
      <c r="D44" s="60" t="s">
        <v>200</v>
      </c>
      <c r="E44" s="60" t="s">
        <v>201</v>
      </c>
      <c r="F44" s="60" t="s">
        <v>202</v>
      </c>
      <c r="G44" s="40" t="s">
        <v>203</v>
      </c>
      <c r="H44" s="33">
        <v>2</v>
      </c>
      <c r="I44" s="33">
        <v>2</v>
      </c>
      <c r="J44" s="33">
        <v>0</v>
      </c>
      <c r="K44" s="52">
        <v>26</v>
      </c>
      <c r="L44" s="52">
        <v>26</v>
      </c>
      <c r="M44" s="42">
        <v>0</v>
      </c>
      <c r="N44" s="33">
        <v>0</v>
      </c>
      <c r="O44" s="42">
        <v>0</v>
      </c>
      <c r="P44" s="42">
        <v>0</v>
      </c>
      <c r="Q44" s="33">
        <v>5</v>
      </c>
      <c r="R44" s="33" t="s">
        <v>428</v>
      </c>
      <c r="S44" s="33" t="s">
        <v>429</v>
      </c>
      <c r="T44" s="33" t="s">
        <v>430</v>
      </c>
      <c r="U44" s="60"/>
      <c r="V44" s="60"/>
    </row>
    <row r="45" spans="1:22" s="43" customFormat="1" x14ac:dyDescent="0.25">
      <c r="A45" s="51" t="s">
        <v>552</v>
      </c>
      <c r="B45" s="42">
        <v>4</v>
      </c>
      <c r="C45" s="60" t="s">
        <v>204</v>
      </c>
      <c r="D45" s="60" t="s">
        <v>205</v>
      </c>
      <c r="E45" s="60" t="s">
        <v>206</v>
      </c>
      <c r="F45" s="60" t="s">
        <v>207</v>
      </c>
      <c r="G45" s="40" t="s">
        <v>208</v>
      </c>
      <c r="H45" s="33">
        <v>2</v>
      </c>
      <c r="I45" s="33">
        <v>0</v>
      </c>
      <c r="J45" s="33">
        <v>0</v>
      </c>
      <c r="K45" s="52">
        <v>26</v>
      </c>
      <c r="L45" s="52">
        <v>0</v>
      </c>
      <c r="M45" s="42">
        <v>0</v>
      </c>
      <c r="N45" s="33">
        <v>0</v>
      </c>
      <c r="O45" s="42">
        <v>0</v>
      </c>
      <c r="P45" s="42">
        <v>0</v>
      </c>
      <c r="Q45" s="33">
        <v>4</v>
      </c>
      <c r="R45" s="33" t="s">
        <v>428</v>
      </c>
      <c r="S45" s="33" t="s">
        <v>429</v>
      </c>
      <c r="T45" s="33" t="s">
        <v>430</v>
      </c>
      <c r="U45" s="60"/>
      <c r="V45" s="60"/>
    </row>
    <row r="46" spans="1:22" s="43" customFormat="1" ht="36" x14ac:dyDescent="0.25">
      <c r="A46" s="51" t="s">
        <v>552</v>
      </c>
      <c r="B46" s="42">
        <v>4</v>
      </c>
      <c r="C46" s="60" t="s">
        <v>209</v>
      </c>
      <c r="D46" s="60" t="s">
        <v>210</v>
      </c>
      <c r="E46" s="60" t="s">
        <v>211</v>
      </c>
      <c r="F46" s="60" t="s">
        <v>212</v>
      </c>
      <c r="G46" s="40" t="s">
        <v>213</v>
      </c>
      <c r="H46" s="33">
        <v>2</v>
      </c>
      <c r="I46" s="33">
        <v>2</v>
      </c>
      <c r="J46" s="33">
        <v>0</v>
      </c>
      <c r="K46" s="52">
        <v>26</v>
      </c>
      <c r="L46" s="52">
        <v>26</v>
      </c>
      <c r="M46" s="42">
        <v>0</v>
      </c>
      <c r="N46" s="33">
        <v>0</v>
      </c>
      <c r="O46" s="42">
        <v>0</v>
      </c>
      <c r="P46" s="42">
        <v>0</v>
      </c>
      <c r="Q46" s="33">
        <v>5</v>
      </c>
      <c r="R46" s="33" t="s">
        <v>428</v>
      </c>
      <c r="S46" s="33" t="s">
        <v>429</v>
      </c>
      <c r="T46" s="33" t="s">
        <v>430</v>
      </c>
      <c r="U46" s="60"/>
      <c r="V46" s="60"/>
    </row>
    <row r="47" spans="1:22" s="43" customFormat="1" ht="36" x14ac:dyDescent="0.25">
      <c r="A47" s="51" t="s">
        <v>552</v>
      </c>
      <c r="B47" s="42">
        <v>4</v>
      </c>
      <c r="C47" s="60" t="s">
        <v>214</v>
      </c>
      <c r="D47" s="60" t="s">
        <v>215</v>
      </c>
      <c r="E47" s="60" t="s">
        <v>216</v>
      </c>
      <c r="F47" s="60" t="s">
        <v>207</v>
      </c>
      <c r="G47" s="40" t="s">
        <v>208</v>
      </c>
      <c r="H47" s="33">
        <v>2</v>
      </c>
      <c r="I47" s="33">
        <v>2</v>
      </c>
      <c r="J47" s="33">
        <v>0</v>
      </c>
      <c r="K47" s="52">
        <v>26</v>
      </c>
      <c r="L47" s="52">
        <v>26</v>
      </c>
      <c r="M47" s="42">
        <v>0</v>
      </c>
      <c r="N47" s="33">
        <v>0</v>
      </c>
      <c r="O47" s="42">
        <v>0</v>
      </c>
      <c r="P47" s="42">
        <v>0</v>
      </c>
      <c r="Q47" s="33">
        <v>4</v>
      </c>
      <c r="R47" s="33" t="s">
        <v>428</v>
      </c>
      <c r="S47" s="33" t="s">
        <v>429</v>
      </c>
      <c r="T47" s="33" t="s">
        <v>430</v>
      </c>
      <c r="U47" s="40"/>
      <c r="V47" s="60"/>
    </row>
    <row r="48" spans="1:22" s="43" customFormat="1" ht="24" x14ac:dyDescent="0.25">
      <c r="A48" s="51" t="s">
        <v>552</v>
      </c>
      <c r="B48" s="42">
        <v>4</v>
      </c>
      <c r="C48" s="60" t="s">
        <v>217</v>
      </c>
      <c r="D48" s="60" t="s">
        <v>218</v>
      </c>
      <c r="E48" s="60" t="s">
        <v>219</v>
      </c>
      <c r="F48" s="60" t="s">
        <v>220</v>
      </c>
      <c r="G48" s="40" t="s">
        <v>221</v>
      </c>
      <c r="H48" s="33">
        <v>2</v>
      </c>
      <c r="I48" s="33">
        <v>1</v>
      </c>
      <c r="J48" s="33">
        <v>0</v>
      </c>
      <c r="K48" s="52">
        <v>26</v>
      </c>
      <c r="L48" s="52">
        <v>13</v>
      </c>
      <c r="M48" s="42">
        <v>0</v>
      </c>
      <c r="N48" s="33">
        <v>0</v>
      </c>
      <c r="O48" s="42">
        <v>0</v>
      </c>
      <c r="P48" s="42">
        <v>0</v>
      </c>
      <c r="Q48" s="33">
        <v>4</v>
      </c>
      <c r="R48" s="33" t="s">
        <v>431</v>
      </c>
      <c r="S48" s="33" t="s">
        <v>429</v>
      </c>
      <c r="T48" s="33" t="s">
        <v>430</v>
      </c>
      <c r="U48" s="60"/>
      <c r="V48" s="60"/>
    </row>
    <row r="49" spans="1:22" s="43" customFormat="1" x14ac:dyDescent="0.25">
      <c r="A49" s="51" t="s">
        <v>552</v>
      </c>
      <c r="B49" s="42">
        <v>4</v>
      </c>
      <c r="C49" s="60" t="s">
        <v>222</v>
      </c>
      <c r="D49" s="60" t="s">
        <v>223</v>
      </c>
      <c r="E49" s="60" t="s">
        <v>224</v>
      </c>
      <c r="F49" s="60" t="s">
        <v>225</v>
      </c>
      <c r="G49" s="40" t="s">
        <v>226</v>
      </c>
      <c r="H49" s="33">
        <v>2</v>
      </c>
      <c r="I49" s="33">
        <v>2</v>
      </c>
      <c r="J49" s="33">
        <v>0</v>
      </c>
      <c r="K49" s="52">
        <v>26</v>
      </c>
      <c r="L49" s="52">
        <v>26</v>
      </c>
      <c r="M49" s="42">
        <v>0</v>
      </c>
      <c r="N49" s="33">
        <v>0</v>
      </c>
      <c r="O49" s="42">
        <v>0</v>
      </c>
      <c r="P49" s="42">
        <v>0</v>
      </c>
      <c r="Q49" s="33">
        <v>5</v>
      </c>
      <c r="R49" s="33" t="s">
        <v>428</v>
      </c>
      <c r="S49" s="33" t="s">
        <v>429</v>
      </c>
      <c r="T49" s="33" t="s">
        <v>430</v>
      </c>
      <c r="U49" s="60"/>
      <c r="V49" s="60"/>
    </row>
    <row r="50" spans="1:22" s="43" customFormat="1" x14ac:dyDescent="0.25">
      <c r="A50" s="106" t="s">
        <v>435</v>
      </c>
      <c r="B50" s="107"/>
      <c r="C50" s="107"/>
      <c r="D50" s="107"/>
      <c r="E50" s="107"/>
      <c r="F50" s="107"/>
      <c r="G50" s="108"/>
      <c r="H50" s="49">
        <f>SUM(H43:H49)</f>
        <v>14</v>
      </c>
      <c r="I50" s="49">
        <f t="shared" ref="I50:Q50" si="3">SUM(I43:I49)</f>
        <v>9</v>
      </c>
      <c r="J50" s="49">
        <f t="shared" si="3"/>
        <v>0</v>
      </c>
      <c r="K50" s="49">
        <f t="shared" si="3"/>
        <v>182</v>
      </c>
      <c r="L50" s="49">
        <f t="shared" si="3"/>
        <v>117</v>
      </c>
      <c r="M50" s="49">
        <f t="shared" si="3"/>
        <v>0</v>
      </c>
      <c r="N50" s="49">
        <f t="shared" si="3"/>
        <v>0</v>
      </c>
      <c r="O50" s="49">
        <f t="shared" si="3"/>
        <v>0</v>
      </c>
      <c r="P50" s="49">
        <f t="shared" si="3"/>
        <v>0</v>
      </c>
      <c r="Q50" s="49">
        <f t="shared" si="3"/>
        <v>31</v>
      </c>
      <c r="R50" s="37"/>
      <c r="S50" s="37"/>
      <c r="T50" s="37"/>
      <c r="U50" s="65"/>
      <c r="V50" s="65"/>
    </row>
    <row r="51" spans="1:22" s="43" customFormat="1" ht="24" x14ac:dyDescent="0.25">
      <c r="A51" s="51" t="s">
        <v>552</v>
      </c>
      <c r="B51" s="42">
        <v>5</v>
      </c>
      <c r="C51" s="60" t="s">
        <v>227</v>
      </c>
      <c r="D51" s="60" t="s">
        <v>228</v>
      </c>
      <c r="E51" s="60" t="s">
        <v>229</v>
      </c>
      <c r="F51" s="60" t="s">
        <v>230</v>
      </c>
      <c r="G51" s="40" t="s">
        <v>231</v>
      </c>
      <c r="H51" s="33">
        <v>2</v>
      </c>
      <c r="I51" s="33">
        <v>2</v>
      </c>
      <c r="J51" s="33">
        <v>0</v>
      </c>
      <c r="K51" s="52">
        <v>26</v>
      </c>
      <c r="L51" s="52">
        <v>26</v>
      </c>
      <c r="M51" s="42">
        <v>0</v>
      </c>
      <c r="N51" s="33">
        <v>0</v>
      </c>
      <c r="O51" s="42">
        <v>0</v>
      </c>
      <c r="P51" s="42">
        <v>0</v>
      </c>
      <c r="Q51" s="33">
        <v>4</v>
      </c>
      <c r="R51" s="33" t="s">
        <v>428</v>
      </c>
      <c r="S51" s="33" t="s">
        <v>429</v>
      </c>
      <c r="T51" s="33" t="s">
        <v>430</v>
      </c>
      <c r="U51" s="60"/>
      <c r="V51" s="60"/>
    </row>
    <row r="52" spans="1:22" s="43" customFormat="1" ht="36" x14ac:dyDescent="0.25">
      <c r="A52" s="51" t="s">
        <v>552</v>
      </c>
      <c r="B52" s="42">
        <v>5</v>
      </c>
      <c r="C52" s="60" t="s">
        <v>232</v>
      </c>
      <c r="D52" s="60" t="s">
        <v>233</v>
      </c>
      <c r="E52" s="60" t="s">
        <v>234</v>
      </c>
      <c r="F52" s="60" t="s">
        <v>235</v>
      </c>
      <c r="G52" s="40" t="s">
        <v>236</v>
      </c>
      <c r="H52" s="33">
        <v>1</v>
      </c>
      <c r="I52" s="33">
        <v>1</v>
      </c>
      <c r="J52" s="33">
        <v>0</v>
      </c>
      <c r="K52" s="52">
        <v>13</v>
      </c>
      <c r="L52" s="52">
        <v>13</v>
      </c>
      <c r="M52" s="42">
        <v>0</v>
      </c>
      <c r="N52" s="33">
        <v>0</v>
      </c>
      <c r="O52" s="42">
        <v>0</v>
      </c>
      <c r="P52" s="42">
        <v>0</v>
      </c>
      <c r="Q52" s="33">
        <v>4</v>
      </c>
      <c r="R52" s="33" t="s">
        <v>428</v>
      </c>
      <c r="S52" s="33" t="s">
        <v>429</v>
      </c>
      <c r="T52" s="33" t="s">
        <v>430</v>
      </c>
      <c r="U52" s="40" t="s">
        <v>439</v>
      </c>
      <c r="V52" s="60"/>
    </row>
    <row r="53" spans="1:22" s="43" customFormat="1" ht="36" x14ac:dyDescent="0.25">
      <c r="A53" s="51" t="s">
        <v>552</v>
      </c>
      <c r="B53" s="42">
        <v>5</v>
      </c>
      <c r="C53" s="60" t="s">
        <v>238</v>
      </c>
      <c r="D53" s="60" t="s">
        <v>239</v>
      </c>
      <c r="E53" s="60" t="s">
        <v>240</v>
      </c>
      <c r="F53" s="60" t="s">
        <v>128</v>
      </c>
      <c r="G53" s="40" t="s">
        <v>129</v>
      </c>
      <c r="H53" s="33">
        <v>0</v>
      </c>
      <c r="I53" s="33">
        <v>4</v>
      </c>
      <c r="J53" s="33">
        <v>0</v>
      </c>
      <c r="K53" s="52">
        <v>0</v>
      </c>
      <c r="L53" s="52">
        <v>52</v>
      </c>
      <c r="M53" s="42">
        <v>0</v>
      </c>
      <c r="N53" s="33">
        <v>0</v>
      </c>
      <c r="O53" s="42">
        <v>0</v>
      </c>
      <c r="P53" s="42">
        <v>0</v>
      </c>
      <c r="Q53" s="33">
        <v>5</v>
      </c>
      <c r="R53" s="33" t="s">
        <v>431</v>
      </c>
      <c r="S53" s="33" t="s">
        <v>429</v>
      </c>
      <c r="T53" s="33" t="s">
        <v>430</v>
      </c>
      <c r="U53" s="60"/>
      <c r="V53" s="60"/>
    </row>
    <row r="54" spans="1:22" s="43" customFormat="1" ht="24" x14ac:dyDescent="0.25">
      <c r="A54" s="51" t="s">
        <v>552</v>
      </c>
      <c r="B54" s="42">
        <v>5</v>
      </c>
      <c r="C54" s="60"/>
      <c r="D54" s="60" t="s">
        <v>187</v>
      </c>
      <c r="E54" s="60" t="s">
        <v>188</v>
      </c>
      <c r="F54" s="60"/>
      <c r="G54" s="40"/>
      <c r="H54" s="33">
        <v>1</v>
      </c>
      <c r="I54" s="33">
        <v>1</v>
      </c>
      <c r="J54" s="33">
        <v>0</v>
      </c>
      <c r="K54" s="52">
        <v>13</v>
      </c>
      <c r="L54" s="52">
        <v>13</v>
      </c>
      <c r="M54" s="42">
        <v>0</v>
      </c>
      <c r="N54" s="33">
        <v>0</v>
      </c>
      <c r="O54" s="42">
        <v>0</v>
      </c>
      <c r="P54" s="42">
        <v>0</v>
      </c>
      <c r="Q54" s="33">
        <v>3</v>
      </c>
      <c r="R54" s="33" t="s">
        <v>431</v>
      </c>
      <c r="S54" s="33" t="s">
        <v>438</v>
      </c>
      <c r="T54" s="33" t="s">
        <v>430</v>
      </c>
      <c r="U54" s="60"/>
      <c r="V54" s="60"/>
    </row>
    <row r="55" spans="1:22" s="43" customFormat="1" ht="24" x14ac:dyDescent="0.25">
      <c r="A55" s="51" t="s">
        <v>552</v>
      </c>
      <c r="B55" s="42">
        <v>5</v>
      </c>
      <c r="C55" s="60"/>
      <c r="D55" s="60" t="s">
        <v>241</v>
      </c>
      <c r="E55" s="60" t="s">
        <v>242</v>
      </c>
      <c r="F55" s="60"/>
      <c r="G55" s="40"/>
      <c r="H55" s="33"/>
      <c r="I55" s="33"/>
      <c r="J55" s="33"/>
      <c r="K55" s="52"/>
      <c r="L55" s="52"/>
      <c r="M55" s="42"/>
      <c r="N55" s="33"/>
      <c r="O55" s="42"/>
      <c r="P55" s="42"/>
      <c r="Q55" s="33">
        <v>14</v>
      </c>
      <c r="R55" s="33"/>
      <c r="S55" s="33" t="s">
        <v>440</v>
      </c>
      <c r="T55" s="33" t="s">
        <v>430</v>
      </c>
      <c r="U55" s="60"/>
      <c r="V55" s="60"/>
    </row>
    <row r="56" spans="1:22" s="43" customFormat="1" x14ac:dyDescent="0.25">
      <c r="A56" s="99" t="s">
        <v>435</v>
      </c>
      <c r="B56" s="114"/>
      <c r="C56" s="114"/>
      <c r="D56" s="114"/>
      <c r="E56" s="114"/>
      <c r="F56" s="114"/>
      <c r="G56" s="114"/>
      <c r="H56" s="49">
        <f>SUM(H51:H55)</f>
        <v>4</v>
      </c>
      <c r="I56" s="49">
        <f t="shared" ref="I56:Q56" si="4">SUM(I51:I55)</f>
        <v>8</v>
      </c>
      <c r="J56" s="49">
        <f t="shared" si="4"/>
        <v>0</v>
      </c>
      <c r="K56" s="49">
        <f t="shared" si="4"/>
        <v>52</v>
      </c>
      <c r="L56" s="49">
        <f t="shared" si="4"/>
        <v>104</v>
      </c>
      <c r="M56" s="49">
        <f t="shared" si="4"/>
        <v>0</v>
      </c>
      <c r="N56" s="49">
        <f t="shared" si="4"/>
        <v>0</v>
      </c>
      <c r="O56" s="49">
        <f t="shared" si="4"/>
        <v>0</v>
      </c>
      <c r="P56" s="49">
        <f t="shared" si="4"/>
        <v>0</v>
      </c>
      <c r="Q56" s="49">
        <f t="shared" si="4"/>
        <v>30</v>
      </c>
      <c r="R56" s="37"/>
      <c r="S56" s="37"/>
      <c r="T56" s="37"/>
      <c r="U56" s="65"/>
      <c r="V56" s="65"/>
    </row>
    <row r="57" spans="1:22" s="43" customFormat="1" x14ac:dyDescent="0.25">
      <c r="A57" s="51" t="s">
        <v>552</v>
      </c>
      <c r="B57" s="42">
        <v>6</v>
      </c>
      <c r="C57" s="60" t="s">
        <v>244</v>
      </c>
      <c r="D57" s="60" t="s">
        <v>245</v>
      </c>
      <c r="E57" s="60" t="s">
        <v>245</v>
      </c>
      <c r="F57" s="60" t="s">
        <v>246</v>
      </c>
      <c r="G57" s="40" t="s">
        <v>247</v>
      </c>
      <c r="H57" s="33">
        <v>2</v>
      </c>
      <c r="I57" s="42">
        <v>1</v>
      </c>
      <c r="J57" s="42">
        <v>0</v>
      </c>
      <c r="K57" s="52">
        <v>26</v>
      </c>
      <c r="L57" s="52">
        <v>13</v>
      </c>
      <c r="M57" s="42">
        <v>0</v>
      </c>
      <c r="N57" s="33">
        <v>0</v>
      </c>
      <c r="O57" s="42">
        <v>0</v>
      </c>
      <c r="P57" s="42">
        <v>0</v>
      </c>
      <c r="Q57" s="33">
        <v>4</v>
      </c>
      <c r="R57" s="33" t="s">
        <v>428</v>
      </c>
      <c r="S57" s="33" t="s">
        <v>429</v>
      </c>
      <c r="T57" s="33" t="s">
        <v>430</v>
      </c>
      <c r="U57" s="60"/>
      <c r="V57" s="60"/>
    </row>
    <row r="58" spans="1:22" s="43" customFormat="1" ht="24" x14ac:dyDescent="0.25">
      <c r="A58" s="51" t="s">
        <v>552</v>
      </c>
      <c r="B58" s="42">
        <v>6</v>
      </c>
      <c r="C58" s="60" t="s">
        <v>248</v>
      </c>
      <c r="D58" s="60" t="s">
        <v>249</v>
      </c>
      <c r="E58" s="60" t="s">
        <v>250</v>
      </c>
      <c r="F58" s="60" t="s">
        <v>128</v>
      </c>
      <c r="G58" s="40" t="s">
        <v>129</v>
      </c>
      <c r="H58" s="33">
        <v>2</v>
      </c>
      <c r="I58" s="42">
        <v>2</v>
      </c>
      <c r="J58" s="42">
        <v>0</v>
      </c>
      <c r="K58" s="52">
        <v>26</v>
      </c>
      <c r="L58" s="52">
        <v>26</v>
      </c>
      <c r="M58" s="42">
        <v>0</v>
      </c>
      <c r="N58" s="33">
        <v>0</v>
      </c>
      <c r="O58" s="42">
        <v>0</v>
      </c>
      <c r="P58" s="42">
        <v>0</v>
      </c>
      <c r="Q58" s="33">
        <v>5</v>
      </c>
      <c r="R58" s="33" t="s">
        <v>428</v>
      </c>
      <c r="S58" s="33" t="s">
        <v>429</v>
      </c>
      <c r="T58" s="33" t="s">
        <v>430</v>
      </c>
      <c r="U58" s="60"/>
      <c r="V58" s="60"/>
    </row>
    <row r="59" spans="1:22" s="43" customFormat="1" ht="36" x14ac:dyDescent="0.25">
      <c r="A59" s="51" t="s">
        <v>552</v>
      </c>
      <c r="B59" s="42">
        <v>6</v>
      </c>
      <c r="C59" s="60" t="s">
        <v>251</v>
      </c>
      <c r="D59" s="60" t="s">
        <v>252</v>
      </c>
      <c r="E59" s="60" t="s">
        <v>253</v>
      </c>
      <c r="F59" s="60" t="s">
        <v>128</v>
      </c>
      <c r="G59" s="40" t="s">
        <v>129</v>
      </c>
      <c r="H59" s="33">
        <v>0</v>
      </c>
      <c r="I59" s="42">
        <v>4</v>
      </c>
      <c r="J59" s="42">
        <v>0</v>
      </c>
      <c r="K59" s="52">
        <v>0</v>
      </c>
      <c r="L59" s="52">
        <v>52</v>
      </c>
      <c r="M59" s="42">
        <v>0</v>
      </c>
      <c r="N59" s="33">
        <v>0</v>
      </c>
      <c r="O59" s="42">
        <v>0</v>
      </c>
      <c r="P59" s="42">
        <v>0</v>
      </c>
      <c r="Q59" s="33">
        <v>5</v>
      </c>
      <c r="R59" s="33" t="s">
        <v>431</v>
      </c>
      <c r="S59" s="33" t="s">
        <v>429</v>
      </c>
      <c r="T59" s="33" t="s">
        <v>430</v>
      </c>
      <c r="U59" s="40" t="s">
        <v>441</v>
      </c>
      <c r="V59" s="60"/>
    </row>
    <row r="60" spans="1:22" s="43" customFormat="1" ht="24" x14ac:dyDescent="0.25">
      <c r="A60" s="51" t="s">
        <v>552</v>
      </c>
      <c r="B60" s="42">
        <v>6</v>
      </c>
      <c r="C60" s="60"/>
      <c r="D60" s="60" t="s">
        <v>187</v>
      </c>
      <c r="E60" s="60" t="s">
        <v>442</v>
      </c>
      <c r="F60" s="33"/>
      <c r="G60" s="40"/>
      <c r="H60" s="42">
        <v>1</v>
      </c>
      <c r="I60" s="42">
        <v>2</v>
      </c>
      <c r="J60" s="42">
        <v>0</v>
      </c>
      <c r="K60" s="52">
        <v>13</v>
      </c>
      <c r="L60" s="52">
        <v>26</v>
      </c>
      <c r="M60" s="42">
        <v>0</v>
      </c>
      <c r="N60" s="33">
        <v>0</v>
      </c>
      <c r="O60" s="42">
        <v>0</v>
      </c>
      <c r="P60" s="42">
        <v>0</v>
      </c>
      <c r="Q60" s="33">
        <v>4</v>
      </c>
      <c r="R60" s="33" t="s">
        <v>431</v>
      </c>
      <c r="S60" s="33" t="s">
        <v>438</v>
      </c>
      <c r="T60" s="33" t="s">
        <v>430</v>
      </c>
      <c r="U60" s="60"/>
      <c r="V60" s="60"/>
    </row>
    <row r="61" spans="1:22" s="43" customFormat="1" ht="24" x14ac:dyDescent="0.25">
      <c r="A61" s="51" t="s">
        <v>552</v>
      </c>
      <c r="B61" s="42">
        <v>6</v>
      </c>
      <c r="C61" s="60"/>
      <c r="D61" s="60" t="s">
        <v>241</v>
      </c>
      <c r="E61" s="60" t="s">
        <v>242</v>
      </c>
      <c r="F61" s="33"/>
      <c r="G61" s="40"/>
      <c r="H61" s="42"/>
      <c r="I61" s="42"/>
      <c r="J61" s="42"/>
      <c r="K61" s="52"/>
      <c r="L61" s="52"/>
      <c r="M61" s="42"/>
      <c r="N61" s="33"/>
      <c r="O61" s="42"/>
      <c r="P61" s="42"/>
      <c r="Q61" s="33">
        <v>11</v>
      </c>
      <c r="R61" s="33"/>
      <c r="S61" s="33" t="s">
        <v>440</v>
      </c>
      <c r="T61" s="33" t="s">
        <v>430</v>
      </c>
      <c r="U61" s="60"/>
      <c r="V61" s="60"/>
    </row>
    <row r="62" spans="1:22" s="43" customFormat="1" x14ac:dyDescent="0.25">
      <c r="A62" s="106" t="s">
        <v>435</v>
      </c>
      <c r="B62" s="107"/>
      <c r="C62" s="107"/>
      <c r="D62" s="107"/>
      <c r="E62" s="107"/>
      <c r="F62" s="107"/>
      <c r="G62" s="108"/>
      <c r="H62" s="49">
        <f>SUM(H57:H61)</f>
        <v>5</v>
      </c>
      <c r="I62" s="49">
        <f t="shared" ref="I62:Q62" si="5">SUM(I57:I61)</f>
        <v>9</v>
      </c>
      <c r="J62" s="49">
        <f t="shared" si="5"/>
        <v>0</v>
      </c>
      <c r="K62" s="49">
        <f t="shared" si="5"/>
        <v>65</v>
      </c>
      <c r="L62" s="49">
        <f t="shared" si="5"/>
        <v>117</v>
      </c>
      <c r="M62" s="49">
        <f t="shared" si="5"/>
        <v>0</v>
      </c>
      <c r="N62" s="49">
        <f t="shared" si="5"/>
        <v>0</v>
      </c>
      <c r="O62" s="49">
        <f t="shared" si="5"/>
        <v>0</v>
      </c>
      <c r="P62" s="49">
        <f t="shared" si="5"/>
        <v>0</v>
      </c>
      <c r="Q62" s="49">
        <f t="shared" si="5"/>
        <v>29</v>
      </c>
      <c r="R62" s="49"/>
      <c r="S62" s="49"/>
      <c r="T62" s="49"/>
      <c r="U62" s="65"/>
      <c r="V62" s="65"/>
    </row>
    <row r="63" spans="1:22" s="43" customFormat="1" ht="24" x14ac:dyDescent="0.25">
      <c r="A63" s="51" t="s">
        <v>552</v>
      </c>
      <c r="B63" s="42">
        <v>7</v>
      </c>
      <c r="C63" s="60" t="s">
        <v>254</v>
      </c>
      <c r="D63" s="60" t="s">
        <v>255</v>
      </c>
      <c r="E63" s="60" t="s">
        <v>256</v>
      </c>
      <c r="F63" s="60" t="s">
        <v>128</v>
      </c>
      <c r="G63" s="60" t="s">
        <v>129</v>
      </c>
      <c r="H63" s="33">
        <v>0</v>
      </c>
      <c r="I63" s="33">
        <v>40</v>
      </c>
      <c r="J63" s="33">
        <v>0</v>
      </c>
      <c r="K63" s="42">
        <v>0</v>
      </c>
      <c r="L63" s="42">
        <v>600</v>
      </c>
      <c r="M63" s="42">
        <v>0</v>
      </c>
      <c r="N63" s="33">
        <v>0</v>
      </c>
      <c r="O63" s="33">
        <v>0</v>
      </c>
      <c r="P63" s="33">
        <v>0</v>
      </c>
      <c r="Q63" s="33">
        <v>30</v>
      </c>
      <c r="R63" s="33" t="s">
        <v>443</v>
      </c>
      <c r="S63" s="33" t="s">
        <v>429</v>
      </c>
      <c r="T63" s="33" t="s">
        <v>430</v>
      </c>
      <c r="U63" s="60"/>
      <c r="V63" s="60" t="s">
        <v>444</v>
      </c>
    </row>
    <row r="64" spans="1:22" s="43" customFormat="1" x14ac:dyDescent="0.25">
      <c r="A64" s="106" t="s">
        <v>435</v>
      </c>
      <c r="B64" s="107"/>
      <c r="C64" s="107"/>
      <c r="D64" s="107"/>
      <c r="E64" s="107"/>
      <c r="F64" s="107"/>
      <c r="G64" s="108"/>
      <c r="H64" s="37">
        <f t="shared" ref="H64:Q64" si="6">SUM(H63:H63)</f>
        <v>0</v>
      </c>
      <c r="I64" s="37">
        <f t="shared" si="6"/>
        <v>40</v>
      </c>
      <c r="J64" s="37">
        <f t="shared" si="6"/>
        <v>0</v>
      </c>
      <c r="K64" s="37">
        <f t="shared" si="6"/>
        <v>0</v>
      </c>
      <c r="L64" s="37">
        <f t="shared" si="6"/>
        <v>600</v>
      </c>
      <c r="M64" s="37">
        <f t="shared" si="6"/>
        <v>0</v>
      </c>
      <c r="N64" s="37">
        <f t="shared" si="6"/>
        <v>0</v>
      </c>
      <c r="O64" s="37">
        <f t="shared" si="6"/>
        <v>0</v>
      </c>
      <c r="P64" s="37">
        <f t="shared" si="6"/>
        <v>0</v>
      </c>
      <c r="Q64" s="37">
        <f t="shared" si="6"/>
        <v>30</v>
      </c>
      <c r="R64" s="37"/>
      <c r="S64" s="37"/>
      <c r="T64" s="37"/>
      <c r="U64" s="65"/>
      <c r="V64" s="65"/>
    </row>
    <row r="65" spans="1:22" s="43" customFormat="1" x14ac:dyDescent="0.25">
      <c r="A65" s="99" t="s">
        <v>445</v>
      </c>
      <c r="B65" s="114"/>
      <c r="C65" s="114"/>
      <c r="D65" s="114"/>
      <c r="E65" s="114"/>
      <c r="F65" s="114"/>
      <c r="G65" s="114"/>
      <c r="H65" s="49">
        <f>H22+H33+H42+H50+H56+H62+H64</f>
        <v>58</v>
      </c>
      <c r="I65" s="49">
        <f t="shared" ref="I65:Q65" si="7">I22+I33+I42+I50+I56+I62+I64</f>
        <v>97</v>
      </c>
      <c r="J65" s="49">
        <f t="shared" si="7"/>
        <v>0</v>
      </c>
      <c r="K65" s="49">
        <f t="shared" si="7"/>
        <v>754</v>
      </c>
      <c r="L65" s="49">
        <f t="shared" si="7"/>
        <v>1341</v>
      </c>
      <c r="M65" s="49">
        <f t="shared" si="7"/>
        <v>0</v>
      </c>
      <c r="N65" s="49">
        <f t="shared" si="7"/>
        <v>0</v>
      </c>
      <c r="O65" s="49">
        <f t="shared" si="7"/>
        <v>0</v>
      </c>
      <c r="P65" s="49">
        <f t="shared" si="7"/>
        <v>0</v>
      </c>
      <c r="Q65" s="49">
        <f t="shared" si="7"/>
        <v>210</v>
      </c>
      <c r="R65" s="48"/>
      <c r="S65" s="48"/>
      <c r="T65" s="48"/>
      <c r="U65" s="65"/>
      <c r="V65" s="65"/>
    </row>
    <row r="66" spans="1:22" s="43" customFormat="1" x14ac:dyDescent="0.25">
      <c r="B66" s="56"/>
      <c r="L66" s="57"/>
      <c r="M66" s="57"/>
      <c r="N66" s="57"/>
      <c r="O66" s="57"/>
      <c r="P66" s="57"/>
      <c r="Q66" s="58"/>
      <c r="R66" s="50"/>
      <c r="S66" s="50"/>
      <c r="T66" s="50"/>
    </row>
    <row r="67" spans="1:22" s="43" customFormat="1" x14ac:dyDescent="0.25">
      <c r="A67" s="99" t="s">
        <v>446</v>
      </c>
      <c r="B67" s="99"/>
      <c r="C67" s="99"/>
      <c r="D67" s="99"/>
      <c r="E67" s="99"/>
      <c r="F67" s="99"/>
      <c r="G67" s="99"/>
      <c r="H67" s="99"/>
      <c r="I67" s="99"/>
      <c r="J67" s="99"/>
      <c r="K67" s="99"/>
      <c r="L67" s="99"/>
      <c r="M67" s="99"/>
      <c r="N67" s="99"/>
      <c r="O67" s="99"/>
      <c r="P67" s="99"/>
      <c r="Q67" s="99"/>
      <c r="R67" s="99"/>
      <c r="S67" s="99"/>
      <c r="T67" s="99"/>
      <c r="U67" s="99"/>
      <c r="V67" s="99"/>
    </row>
    <row r="68" spans="1:22" s="43" customFormat="1" x14ac:dyDescent="0.25">
      <c r="A68" s="99" t="s">
        <v>447</v>
      </c>
      <c r="B68" s="99"/>
      <c r="C68" s="99"/>
      <c r="D68" s="99"/>
      <c r="E68" s="99"/>
      <c r="F68" s="99"/>
      <c r="G68" s="99"/>
      <c r="H68" s="99"/>
      <c r="I68" s="99"/>
      <c r="J68" s="99"/>
      <c r="K68" s="99"/>
      <c r="L68" s="99"/>
      <c r="M68" s="99"/>
      <c r="N68" s="99"/>
      <c r="O68" s="99"/>
      <c r="P68" s="99"/>
      <c r="Q68" s="99"/>
      <c r="R68" s="99"/>
      <c r="S68" s="99"/>
      <c r="T68" s="99"/>
      <c r="U68" s="99"/>
      <c r="V68" s="99"/>
    </row>
    <row r="69" spans="1:22" s="43" customFormat="1" x14ac:dyDescent="0.25">
      <c r="A69" s="92" t="s">
        <v>448</v>
      </c>
      <c r="B69" s="92"/>
      <c r="C69" s="92"/>
      <c r="D69" s="92"/>
      <c r="E69" s="92"/>
      <c r="F69" s="92"/>
      <c r="G69" s="92"/>
      <c r="H69" s="92"/>
      <c r="I69" s="92"/>
      <c r="J69" s="92"/>
      <c r="K69" s="92"/>
      <c r="L69" s="92"/>
      <c r="M69" s="92"/>
      <c r="N69" s="92"/>
      <c r="O69" s="92"/>
      <c r="P69" s="92"/>
      <c r="Q69" s="92"/>
      <c r="R69" s="92"/>
      <c r="S69" s="92"/>
      <c r="T69" s="92"/>
      <c r="U69" s="92"/>
      <c r="V69" s="92"/>
    </row>
    <row r="70" spans="1:22" s="43" customFormat="1" ht="24" x14ac:dyDescent="0.25">
      <c r="A70" s="78" t="s">
        <v>563</v>
      </c>
      <c r="B70" s="33">
        <v>5</v>
      </c>
      <c r="C70" s="78" t="s">
        <v>274</v>
      </c>
      <c r="D70" s="78" t="s">
        <v>275</v>
      </c>
      <c r="E70" s="78" t="s">
        <v>276</v>
      </c>
      <c r="F70" s="78" t="s">
        <v>128</v>
      </c>
      <c r="G70" s="40" t="s">
        <v>129</v>
      </c>
      <c r="H70" s="33">
        <v>2</v>
      </c>
      <c r="I70" s="33">
        <v>1</v>
      </c>
      <c r="J70" s="33">
        <v>0</v>
      </c>
      <c r="K70" s="42">
        <v>26</v>
      </c>
      <c r="L70" s="42">
        <v>13</v>
      </c>
      <c r="M70" s="42">
        <v>0</v>
      </c>
      <c r="N70" s="42">
        <v>0</v>
      </c>
      <c r="O70" s="42">
        <v>0</v>
      </c>
      <c r="P70" s="42">
        <v>0</v>
      </c>
      <c r="Q70" s="33">
        <v>5</v>
      </c>
      <c r="R70" s="33" t="s">
        <v>428</v>
      </c>
      <c r="S70" s="33" t="s">
        <v>440</v>
      </c>
      <c r="T70" s="33" t="s">
        <v>430</v>
      </c>
      <c r="U70" s="78"/>
      <c r="V70" s="78"/>
    </row>
    <row r="71" spans="1:22" s="43" customFormat="1" ht="36" x14ac:dyDescent="0.25">
      <c r="A71" s="78" t="s">
        <v>563</v>
      </c>
      <c r="B71" s="33">
        <v>5</v>
      </c>
      <c r="C71" s="78" t="s">
        <v>302</v>
      </c>
      <c r="D71" s="78" t="s">
        <v>303</v>
      </c>
      <c r="E71" s="78" t="s">
        <v>304</v>
      </c>
      <c r="F71" s="78" t="s">
        <v>305</v>
      </c>
      <c r="G71" s="40" t="s">
        <v>306</v>
      </c>
      <c r="H71" s="33">
        <v>2</v>
      </c>
      <c r="I71" s="33">
        <v>0</v>
      </c>
      <c r="J71" s="33">
        <v>0</v>
      </c>
      <c r="K71" s="42">
        <v>26</v>
      </c>
      <c r="L71" s="42">
        <v>0</v>
      </c>
      <c r="M71" s="42">
        <v>0</v>
      </c>
      <c r="N71" s="42">
        <v>0</v>
      </c>
      <c r="O71" s="42">
        <v>0</v>
      </c>
      <c r="P71" s="42">
        <v>0</v>
      </c>
      <c r="Q71" s="33">
        <v>4</v>
      </c>
      <c r="R71" s="33" t="s">
        <v>428</v>
      </c>
      <c r="S71" s="33" t="s">
        <v>440</v>
      </c>
      <c r="T71" s="33" t="s">
        <v>430</v>
      </c>
      <c r="U71" s="78"/>
      <c r="V71" s="78"/>
    </row>
    <row r="72" spans="1:22" s="43" customFormat="1" ht="24" x14ac:dyDescent="0.25">
      <c r="A72" s="78" t="s">
        <v>563</v>
      </c>
      <c r="B72" s="33">
        <v>5</v>
      </c>
      <c r="C72" s="78" t="s">
        <v>307</v>
      </c>
      <c r="D72" s="78" t="s">
        <v>308</v>
      </c>
      <c r="E72" s="78" t="s">
        <v>309</v>
      </c>
      <c r="F72" s="78" t="s">
        <v>128</v>
      </c>
      <c r="G72" s="40" t="s">
        <v>129</v>
      </c>
      <c r="H72" s="33">
        <v>1</v>
      </c>
      <c r="I72" s="33">
        <v>1</v>
      </c>
      <c r="J72" s="33">
        <v>0</v>
      </c>
      <c r="K72" s="42">
        <v>13</v>
      </c>
      <c r="L72" s="42">
        <v>13</v>
      </c>
      <c r="M72" s="42">
        <v>0</v>
      </c>
      <c r="N72" s="42">
        <v>0</v>
      </c>
      <c r="O72" s="42">
        <v>0</v>
      </c>
      <c r="P72" s="42">
        <v>0</v>
      </c>
      <c r="Q72" s="33">
        <v>5</v>
      </c>
      <c r="R72" s="33" t="s">
        <v>428</v>
      </c>
      <c r="S72" s="33" t="s">
        <v>434</v>
      </c>
      <c r="T72" s="33" t="s">
        <v>430</v>
      </c>
      <c r="U72" s="78"/>
      <c r="V72" s="78"/>
    </row>
    <row r="73" spans="1:22" s="43" customFormat="1" ht="24" x14ac:dyDescent="0.25">
      <c r="A73" s="78" t="s">
        <v>563</v>
      </c>
      <c r="B73" s="33">
        <v>5</v>
      </c>
      <c r="C73" s="78" t="s">
        <v>277</v>
      </c>
      <c r="D73" s="78" t="s">
        <v>278</v>
      </c>
      <c r="E73" s="78" t="s">
        <v>279</v>
      </c>
      <c r="F73" s="78" t="s">
        <v>269</v>
      </c>
      <c r="G73" s="40" t="s">
        <v>270</v>
      </c>
      <c r="H73" s="33">
        <v>2</v>
      </c>
      <c r="I73" s="33">
        <v>1</v>
      </c>
      <c r="J73" s="33">
        <v>0</v>
      </c>
      <c r="K73" s="42">
        <v>26</v>
      </c>
      <c r="L73" s="42">
        <v>13</v>
      </c>
      <c r="M73" s="42">
        <v>0</v>
      </c>
      <c r="N73" s="42">
        <v>0</v>
      </c>
      <c r="O73" s="42">
        <v>0</v>
      </c>
      <c r="P73" s="42">
        <v>0</v>
      </c>
      <c r="Q73" s="33">
        <v>5</v>
      </c>
      <c r="R73" s="33" t="s">
        <v>431</v>
      </c>
      <c r="S73" s="33" t="s">
        <v>434</v>
      </c>
      <c r="T73" s="33" t="s">
        <v>430</v>
      </c>
      <c r="U73" s="78"/>
      <c r="V73" s="78"/>
    </row>
    <row r="74" spans="1:22" s="43" customFormat="1" ht="36" x14ac:dyDescent="0.25">
      <c r="A74" s="78" t="s">
        <v>563</v>
      </c>
      <c r="B74" s="33">
        <v>5</v>
      </c>
      <c r="C74" s="78" t="s">
        <v>310</v>
      </c>
      <c r="D74" s="78" t="s">
        <v>311</v>
      </c>
      <c r="E74" s="78" t="s">
        <v>312</v>
      </c>
      <c r="F74" s="78" t="s">
        <v>313</v>
      </c>
      <c r="G74" s="40" t="s">
        <v>314</v>
      </c>
      <c r="H74" s="33">
        <v>2</v>
      </c>
      <c r="I74" s="33">
        <v>1</v>
      </c>
      <c r="J74" s="33">
        <v>0</v>
      </c>
      <c r="K74" s="42">
        <v>26</v>
      </c>
      <c r="L74" s="42">
        <v>13</v>
      </c>
      <c r="M74" s="42">
        <v>0</v>
      </c>
      <c r="N74" s="42">
        <v>0</v>
      </c>
      <c r="O74" s="42">
        <v>0</v>
      </c>
      <c r="P74" s="42">
        <v>0</v>
      </c>
      <c r="Q74" s="33">
        <v>5</v>
      </c>
      <c r="R74" s="33" t="s">
        <v>428</v>
      </c>
      <c r="S74" s="33" t="s">
        <v>434</v>
      </c>
      <c r="T74" s="33" t="s">
        <v>430</v>
      </c>
      <c r="U74" s="78"/>
      <c r="V74" s="78"/>
    </row>
    <row r="75" spans="1:22" s="43" customFormat="1" ht="24" x14ac:dyDescent="0.25">
      <c r="A75" s="78" t="s">
        <v>563</v>
      </c>
      <c r="B75" s="33">
        <v>6</v>
      </c>
      <c r="C75" s="78" t="s">
        <v>290</v>
      </c>
      <c r="D75" s="78" t="s">
        <v>291</v>
      </c>
      <c r="E75" s="78" t="s">
        <v>292</v>
      </c>
      <c r="F75" s="78" t="s">
        <v>293</v>
      </c>
      <c r="G75" s="40" t="s">
        <v>294</v>
      </c>
      <c r="H75" s="33">
        <v>2</v>
      </c>
      <c r="I75" s="33">
        <v>0</v>
      </c>
      <c r="J75" s="33">
        <v>0</v>
      </c>
      <c r="K75" s="42">
        <v>26</v>
      </c>
      <c r="L75" s="42">
        <v>0</v>
      </c>
      <c r="M75" s="42">
        <v>0</v>
      </c>
      <c r="N75" s="42">
        <v>0</v>
      </c>
      <c r="O75" s="42">
        <v>0</v>
      </c>
      <c r="P75" s="42">
        <v>0</v>
      </c>
      <c r="Q75" s="33">
        <v>3</v>
      </c>
      <c r="R75" s="33" t="s">
        <v>428</v>
      </c>
      <c r="S75" s="33" t="s">
        <v>440</v>
      </c>
      <c r="T75" s="33" t="s">
        <v>430</v>
      </c>
      <c r="U75" s="78"/>
      <c r="V75" s="78"/>
    </row>
    <row r="76" spans="1:22" s="43" customFormat="1" ht="24" x14ac:dyDescent="0.25">
      <c r="A76" s="78" t="s">
        <v>563</v>
      </c>
      <c r="B76" s="33">
        <v>6</v>
      </c>
      <c r="C76" s="78" t="s">
        <v>315</v>
      </c>
      <c r="D76" s="78" t="s">
        <v>316</v>
      </c>
      <c r="E76" s="78" t="s">
        <v>317</v>
      </c>
      <c r="F76" s="78" t="s">
        <v>269</v>
      </c>
      <c r="G76" s="40" t="s">
        <v>270</v>
      </c>
      <c r="H76" s="33">
        <v>2</v>
      </c>
      <c r="I76" s="33">
        <v>1</v>
      </c>
      <c r="J76" s="33">
        <v>0</v>
      </c>
      <c r="K76" s="42">
        <v>26</v>
      </c>
      <c r="L76" s="42">
        <v>13</v>
      </c>
      <c r="M76" s="42">
        <v>0</v>
      </c>
      <c r="N76" s="42">
        <v>0</v>
      </c>
      <c r="O76" s="42">
        <v>0</v>
      </c>
      <c r="P76" s="42">
        <v>0</v>
      </c>
      <c r="Q76" s="33">
        <v>4</v>
      </c>
      <c r="R76" s="33" t="s">
        <v>428</v>
      </c>
      <c r="S76" s="33" t="s">
        <v>440</v>
      </c>
      <c r="T76" s="33" t="s">
        <v>430</v>
      </c>
      <c r="U76" s="78"/>
      <c r="V76" s="78"/>
    </row>
    <row r="77" spans="1:22" s="43" customFormat="1" ht="24" x14ac:dyDescent="0.25">
      <c r="A77" s="78" t="s">
        <v>563</v>
      </c>
      <c r="B77" s="33">
        <v>6</v>
      </c>
      <c r="C77" s="78" t="s">
        <v>318</v>
      </c>
      <c r="D77" s="78" t="s">
        <v>319</v>
      </c>
      <c r="E77" s="78" t="s">
        <v>320</v>
      </c>
      <c r="F77" s="78" t="s">
        <v>321</v>
      </c>
      <c r="G77" s="40" t="s">
        <v>322</v>
      </c>
      <c r="H77" s="33">
        <v>2</v>
      </c>
      <c r="I77" s="33">
        <v>1</v>
      </c>
      <c r="J77" s="33">
        <v>0</v>
      </c>
      <c r="K77" s="42">
        <v>26</v>
      </c>
      <c r="L77" s="42">
        <v>13</v>
      </c>
      <c r="M77" s="42">
        <v>0</v>
      </c>
      <c r="N77" s="42">
        <v>0</v>
      </c>
      <c r="O77" s="42">
        <v>0</v>
      </c>
      <c r="P77" s="42">
        <v>0</v>
      </c>
      <c r="Q77" s="33">
        <v>4</v>
      </c>
      <c r="R77" s="33" t="s">
        <v>428</v>
      </c>
      <c r="S77" s="33" t="s">
        <v>434</v>
      </c>
      <c r="T77" s="33" t="s">
        <v>430</v>
      </c>
      <c r="U77" s="78"/>
      <c r="V77" s="78"/>
    </row>
    <row r="78" spans="1:22" s="43" customFormat="1" ht="24" x14ac:dyDescent="0.25">
      <c r="A78" s="78" t="s">
        <v>563</v>
      </c>
      <c r="B78" s="33">
        <v>6</v>
      </c>
      <c r="C78" s="78" t="s">
        <v>323</v>
      </c>
      <c r="D78" s="78" t="s">
        <v>324</v>
      </c>
      <c r="E78" s="78" t="s">
        <v>325</v>
      </c>
      <c r="F78" s="78" t="s">
        <v>269</v>
      </c>
      <c r="G78" s="40" t="s">
        <v>270</v>
      </c>
      <c r="H78" s="33">
        <v>2</v>
      </c>
      <c r="I78" s="33">
        <v>0</v>
      </c>
      <c r="J78" s="33">
        <v>0</v>
      </c>
      <c r="K78" s="42">
        <v>26</v>
      </c>
      <c r="L78" s="42">
        <v>0</v>
      </c>
      <c r="M78" s="42">
        <v>0</v>
      </c>
      <c r="N78" s="33">
        <v>2</v>
      </c>
      <c r="O78" s="42">
        <v>0</v>
      </c>
      <c r="P78" s="42">
        <v>0</v>
      </c>
      <c r="Q78" s="33">
        <v>4</v>
      </c>
      <c r="R78" s="33" t="s">
        <v>428</v>
      </c>
      <c r="S78" s="33" t="s">
        <v>434</v>
      </c>
      <c r="T78" s="33" t="s">
        <v>430</v>
      </c>
      <c r="U78" s="78"/>
      <c r="V78" s="78"/>
    </row>
    <row r="79" spans="1:22" s="43" customFormat="1" ht="24" x14ac:dyDescent="0.25">
      <c r="A79" s="78" t="s">
        <v>563</v>
      </c>
      <c r="B79" s="33">
        <v>6</v>
      </c>
      <c r="C79" s="78" t="s">
        <v>326</v>
      </c>
      <c r="D79" s="78" t="s">
        <v>327</v>
      </c>
      <c r="E79" s="78" t="s">
        <v>328</v>
      </c>
      <c r="F79" s="78" t="s">
        <v>329</v>
      </c>
      <c r="G79" s="40" t="s">
        <v>330</v>
      </c>
      <c r="H79" s="33">
        <v>2</v>
      </c>
      <c r="I79" s="33">
        <v>1</v>
      </c>
      <c r="J79" s="33">
        <v>0</v>
      </c>
      <c r="K79" s="42">
        <v>26</v>
      </c>
      <c r="L79" s="42">
        <v>13</v>
      </c>
      <c r="M79" s="42">
        <v>0</v>
      </c>
      <c r="N79" s="42">
        <v>0</v>
      </c>
      <c r="O79" s="42">
        <v>0</v>
      </c>
      <c r="P79" s="42">
        <v>0</v>
      </c>
      <c r="Q79" s="33">
        <v>4</v>
      </c>
      <c r="R79" s="33" t="s">
        <v>431</v>
      </c>
      <c r="S79" s="33" t="s">
        <v>434</v>
      </c>
      <c r="T79" s="33" t="s">
        <v>430</v>
      </c>
      <c r="U79" s="78"/>
      <c r="V79" s="78"/>
    </row>
    <row r="80" spans="1:22" s="43" customFormat="1" x14ac:dyDescent="0.25">
      <c r="A80" s="93" t="s">
        <v>435</v>
      </c>
      <c r="B80" s="94"/>
      <c r="C80" s="94"/>
      <c r="D80" s="94"/>
      <c r="E80" s="94"/>
      <c r="F80" s="94"/>
      <c r="G80" s="95"/>
      <c r="H80" s="37">
        <f>SUM(H70:H79)-H73-H74-H78-H79</f>
        <v>11</v>
      </c>
      <c r="I80" s="37">
        <f t="shared" ref="I80:Q80" si="8">SUM(I70:I79)-I73-I74-I78-I79</f>
        <v>4</v>
      </c>
      <c r="J80" s="37">
        <f t="shared" si="8"/>
        <v>0</v>
      </c>
      <c r="K80" s="37">
        <f t="shared" si="8"/>
        <v>143</v>
      </c>
      <c r="L80" s="37">
        <f t="shared" si="8"/>
        <v>52</v>
      </c>
      <c r="M80" s="37">
        <f t="shared" si="8"/>
        <v>0</v>
      </c>
      <c r="N80" s="37">
        <f t="shared" si="8"/>
        <v>0</v>
      </c>
      <c r="O80" s="37">
        <f t="shared" si="8"/>
        <v>0</v>
      </c>
      <c r="P80" s="37">
        <f t="shared" si="8"/>
        <v>0</v>
      </c>
      <c r="Q80" s="37">
        <f t="shared" si="8"/>
        <v>25</v>
      </c>
      <c r="R80" s="37"/>
      <c r="S80" s="37"/>
      <c r="T80" s="37"/>
      <c r="U80" s="62"/>
      <c r="V80" s="62"/>
    </row>
    <row r="81" spans="1:20" s="13" customFormat="1" x14ac:dyDescent="0.25">
      <c r="B81" s="7"/>
      <c r="C81" s="43"/>
      <c r="D81" s="43"/>
      <c r="E81" s="43"/>
      <c r="F81" s="43"/>
      <c r="G81" s="19"/>
      <c r="H81" s="14"/>
      <c r="I81" s="14"/>
      <c r="J81" s="14"/>
      <c r="K81" s="7"/>
      <c r="L81" s="7"/>
      <c r="M81" s="7"/>
      <c r="N81" s="50"/>
      <c r="O81" s="14"/>
      <c r="P81" s="14"/>
      <c r="Q81" s="50"/>
      <c r="R81" s="50"/>
      <c r="S81" s="14"/>
      <c r="T81" s="14"/>
    </row>
    <row r="82" spans="1:20" s="13" customFormat="1" ht="13.5" x14ac:dyDescent="0.25">
      <c r="A82" s="13" t="s">
        <v>449</v>
      </c>
      <c r="B82" s="7"/>
      <c r="C82" s="43">
        <v>13</v>
      </c>
      <c r="D82" s="43"/>
      <c r="E82" s="43"/>
      <c r="F82" s="43"/>
      <c r="G82" s="19"/>
      <c r="H82" s="14"/>
      <c r="I82" s="14"/>
      <c r="J82" s="14"/>
      <c r="K82" s="7"/>
      <c r="L82" s="7"/>
      <c r="M82" s="7"/>
      <c r="N82" s="50"/>
      <c r="O82" s="14"/>
      <c r="P82" s="14"/>
      <c r="Q82" s="50"/>
      <c r="R82" s="50"/>
      <c r="S82" s="14"/>
      <c r="T82" s="14"/>
    </row>
    <row r="83" spans="1:20" s="13" customFormat="1" ht="13.5" x14ac:dyDescent="0.25">
      <c r="A83" s="13" t="s">
        <v>450</v>
      </c>
      <c r="B83" s="7"/>
      <c r="C83" s="43"/>
      <c r="D83" s="43"/>
      <c r="E83" s="43"/>
      <c r="F83" s="43"/>
      <c r="G83" s="19"/>
      <c r="H83" s="14"/>
      <c r="I83" s="14"/>
      <c r="J83" s="14"/>
      <c r="K83" s="7"/>
      <c r="L83" s="7"/>
      <c r="M83" s="7"/>
      <c r="N83" s="50"/>
      <c r="O83" s="14"/>
      <c r="P83" s="14"/>
      <c r="Q83" s="50"/>
      <c r="R83" s="50"/>
      <c r="S83" s="14"/>
      <c r="T83" s="14"/>
    </row>
    <row r="84" spans="1:20" s="13" customFormat="1" x14ac:dyDescent="0.25">
      <c r="A84" s="13" t="s">
        <v>451</v>
      </c>
      <c r="B84" s="7"/>
      <c r="C84" s="43"/>
      <c r="D84" s="43"/>
      <c r="E84" s="43"/>
      <c r="F84" s="43"/>
      <c r="G84" s="19"/>
      <c r="H84" s="14"/>
      <c r="I84" s="14"/>
      <c r="J84" s="14"/>
      <c r="K84" s="7"/>
      <c r="L84" s="7"/>
      <c r="M84" s="7"/>
      <c r="N84" s="50"/>
      <c r="O84" s="14"/>
      <c r="P84" s="14"/>
      <c r="Q84" s="50"/>
      <c r="R84" s="50"/>
      <c r="S84" s="14"/>
      <c r="T84" s="14"/>
    </row>
    <row r="85" spans="1:20" s="13" customFormat="1" ht="13.5" x14ac:dyDescent="0.25">
      <c r="A85" s="13" t="s">
        <v>452</v>
      </c>
      <c r="B85" s="7"/>
      <c r="C85" s="43"/>
      <c r="D85" s="43"/>
      <c r="E85" s="43"/>
      <c r="F85" s="43"/>
      <c r="G85" s="19"/>
      <c r="H85" s="14"/>
      <c r="I85" s="14"/>
      <c r="J85" s="14"/>
      <c r="K85" s="7"/>
      <c r="L85" s="7"/>
      <c r="M85" s="7"/>
      <c r="N85" s="50"/>
      <c r="O85" s="14"/>
      <c r="P85" s="14"/>
      <c r="Q85" s="50"/>
      <c r="R85" s="50"/>
      <c r="S85" s="14"/>
      <c r="T85" s="14"/>
    </row>
    <row r="86" spans="1:20" s="13" customFormat="1" x14ac:dyDescent="0.25">
      <c r="A86" s="13" t="s">
        <v>453</v>
      </c>
      <c r="B86" s="7"/>
      <c r="C86" s="43"/>
      <c r="D86" s="43"/>
      <c r="E86" s="43"/>
      <c r="F86" s="43"/>
      <c r="G86" s="19"/>
      <c r="H86" s="14"/>
      <c r="I86" s="14"/>
      <c r="J86" s="14"/>
      <c r="K86" s="7"/>
      <c r="L86" s="7"/>
      <c r="M86" s="7"/>
      <c r="N86" s="50"/>
      <c r="O86" s="14"/>
      <c r="P86" s="14"/>
      <c r="Q86" s="50"/>
      <c r="R86" s="50"/>
      <c r="S86" s="14"/>
      <c r="T86" s="14"/>
    </row>
    <row r="87" spans="1:20" s="13" customFormat="1" x14ac:dyDescent="0.25">
      <c r="A87" s="13" t="s">
        <v>454</v>
      </c>
      <c r="B87" s="7"/>
      <c r="C87" s="43"/>
      <c r="D87" s="43"/>
      <c r="E87" s="43"/>
      <c r="F87" s="43"/>
      <c r="G87" s="19"/>
      <c r="H87" s="14"/>
      <c r="I87" s="14"/>
      <c r="J87" s="14"/>
      <c r="K87" s="7"/>
      <c r="L87" s="7"/>
      <c r="M87" s="7"/>
      <c r="N87" s="50"/>
      <c r="O87" s="14"/>
      <c r="P87" s="14"/>
      <c r="Q87" s="50"/>
      <c r="R87" s="50"/>
      <c r="S87" s="14"/>
      <c r="T87" s="14"/>
    </row>
    <row r="88" spans="1:20" s="13" customFormat="1" x14ac:dyDescent="0.25">
      <c r="B88" s="7"/>
      <c r="C88" s="43"/>
      <c r="D88" s="43"/>
      <c r="E88" s="43"/>
      <c r="F88" s="43"/>
      <c r="G88" s="19"/>
      <c r="H88" s="14"/>
      <c r="I88" s="14"/>
      <c r="J88" s="14"/>
      <c r="K88" s="7"/>
      <c r="L88" s="7"/>
      <c r="M88" s="7"/>
      <c r="N88" s="50"/>
      <c r="O88" s="14"/>
      <c r="P88" s="14"/>
      <c r="Q88" s="50"/>
      <c r="R88" s="50"/>
      <c r="S88" s="14"/>
      <c r="T88" s="14"/>
    </row>
    <row r="89" spans="1:20" s="13" customFormat="1" x14ac:dyDescent="0.25">
      <c r="B89" s="7"/>
      <c r="C89" s="43"/>
      <c r="D89" s="43"/>
      <c r="E89" s="43"/>
      <c r="F89" s="43"/>
      <c r="G89" s="19"/>
      <c r="H89" s="14"/>
      <c r="I89" s="14"/>
      <c r="J89" s="14"/>
      <c r="K89" s="7"/>
      <c r="L89" s="7"/>
      <c r="M89" s="7"/>
      <c r="N89" s="50"/>
      <c r="O89" s="14"/>
      <c r="P89" s="14"/>
      <c r="Q89" s="50"/>
      <c r="R89" s="50"/>
      <c r="S89" s="14"/>
      <c r="T89" s="14"/>
    </row>
    <row r="90" spans="1:20" s="13" customFormat="1" x14ac:dyDescent="0.25">
      <c r="B90" s="7"/>
      <c r="C90" s="43"/>
      <c r="D90" s="43"/>
      <c r="E90" s="43"/>
      <c r="F90" s="43"/>
      <c r="G90" s="19"/>
      <c r="H90" s="14"/>
      <c r="I90" s="14"/>
      <c r="J90" s="14"/>
      <c r="K90" s="7"/>
      <c r="L90" s="7"/>
      <c r="M90" s="7"/>
      <c r="N90" s="50"/>
      <c r="O90" s="14"/>
      <c r="P90" s="14"/>
      <c r="Q90" s="50"/>
      <c r="R90" s="50"/>
      <c r="S90" s="14"/>
      <c r="T90" s="14"/>
    </row>
    <row r="91" spans="1:20" s="13" customFormat="1" x14ac:dyDescent="0.25">
      <c r="B91" s="7"/>
      <c r="C91" s="43"/>
      <c r="D91" s="43"/>
      <c r="E91" s="43"/>
      <c r="F91" s="43"/>
      <c r="G91" s="19"/>
      <c r="H91" s="14"/>
      <c r="I91" s="14"/>
      <c r="J91" s="14"/>
      <c r="K91" s="7"/>
      <c r="L91" s="7"/>
      <c r="M91" s="7"/>
      <c r="N91" s="50"/>
      <c r="O91" s="14"/>
      <c r="P91" s="14"/>
      <c r="Q91" s="50"/>
      <c r="R91" s="50"/>
      <c r="S91" s="14"/>
      <c r="T91" s="14"/>
    </row>
    <row r="92" spans="1:20" s="13" customFormat="1" x14ac:dyDescent="0.25">
      <c r="B92" s="7"/>
      <c r="C92" s="43"/>
      <c r="D92" s="43"/>
      <c r="E92" s="43"/>
      <c r="F92" s="43"/>
      <c r="G92" s="19"/>
      <c r="H92" s="14"/>
      <c r="I92" s="14"/>
      <c r="J92" s="14"/>
      <c r="K92" s="7"/>
      <c r="L92" s="7"/>
      <c r="M92" s="7"/>
      <c r="N92" s="50"/>
      <c r="O92" s="14"/>
      <c r="P92" s="14"/>
      <c r="Q92" s="50"/>
      <c r="R92" s="50"/>
      <c r="S92" s="14"/>
      <c r="T92" s="14"/>
    </row>
    <row r="93" spans="1:20" s="13" customFormat="1" x14ac:dyDescent="0.25">
      <c r="B93" s="7"/>
      <c r="C93" s="43"/>
      <c r="D93" s="43"/>
      <c r="E93" s="43"/>
      <c r="F93" s="43"/>
      <c r="G93" s="19"/>
      <c r="H93" s="14"/>
      <c r="I93" s="14"/>
      <c r="J93" s="14"/>
      <c r="K93" s="7"/>
      <c r="L93" s="7"/>
      <c r="M93" s="7"/>
      <c r="N93" s="50"/>
      <c r="O93" s="14"/>
      <c r="P93" s="14"/>
      <c r="Q93" s="50"/>
      <c r="R93" s="50"/>
      <c r="S93" s="14"/>
      <c r="T93" s="14"/>
    </row>
    <row r="94" spans="1:20" s="13" customFormat="1" x14ac:dyDescent="0.25">
      <c r="B94" s="7"/>
      <c r="C94" s="43"/>
      <c r="D94" s="43"/>
      <c r="E94" s="43"/>
      <c r="F94" s="43"/>
      <c r="G94" s="19"/>
      <c r="H94" s="14"/>
      <c r="I94" s="14"/>
      <c r="J94" s="14"/>
      <c r="K94" s="7"/>
      <c r="L94" s="7"/>
      <c r="M94" s="7"/>
      <c r="N94" s="50"/>
      <c r="O94" s="14"/>
      <c r="P94" s="14"/>
      <c r="Q94" s="50"/>
      <c r="R94" s="50"/>
      <c r="S94" s="14"/>
      <c r="T94" s="14"/>
    </row>
  </sheetData>
  <sheetProtection algorithmName="SHA-512" hashValue="WCnN3Dt7tNtiJIr6rZ7ZqeUF/Dme3oe08kK2loqrcqeAC6starzRcaWpttzFeaI7xQR+Tb2WtieDMFgQIXWQMg==" saltValue="UIKZfcBmWuPjBebX3Sl0Lg==" spinCount="100000" sheet="1" objects="1" scenarios="1" selectLockedCells="1" selectUnlockedCells="1"/>
  <sortState xmlns:xlrd2="http://schemas.microsoft.com/office/spreadsheetml/2017/richdata2" ref="A75:V76">
    <sortCondition ref="D75:D76"/>
  </sortState>
  <mergeCells count="16">
    <mergeCell ref="A69:V69"/>
    <mergeCell ref="A80:G80"/>
    <mergeCell ref="A67:V67"/>
    <mergeCell ref="A68:V68"/>
    <mergeCell ref="A65:G65"/>
    <mergeCell ref="A7:B7"/>
    <mergeCell ref="H11:J11"/>
    <mergeCell ref="A22:G22"/>
    <mergeCell ref="A33:G33"/>
    <mergeCell ref="A42:G42"/>
    <mergeCell ref="H10:P10"/>
    <mergeCell ref="A50:G50"/>
    <mergeCell ref="A56:G56"/>
    <mergeCell ref="A62:G62"/>
    <mergeCell ref="A64:G64"/>
    <mergeCell ref="K11:P11"/>
  </mergeCells>
  <pageMargins left="0.23622047244094491" right="0.23622047244094491" top="0.74803149606299213" bottom="0.74803149606299213" header="0.31496062992125984" footer="0.31496062992125984"/>
  <pageSetup paperSize="9" scale="65" orientation="landscape" cellComments="atEnd" horizontalDpi="4294967295" verticalDpi="4294967295" r:id="rId1"/>
  <headerFooter>
    <oddFooter>&amp;C&amp;10&amp;P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0"/>
  <sheetViews>
    <sheetView view="pageBreakPreview" zoomScaleNormal="100" zoomScaleSheetLayoutView="100" workbookViewId="0">
      <pane ySplit="12" topLeftCell="A13" activePane="bottomLeft" state="frozen"/>
      <selection pane="bottomLeft" activeCell="F7" sqref="F7"/>
    </sheetView>
  </sheetViews>
  <sheetFormatPr defaultColWidth="8.85546875" defaultRowHeight="12" x14ac:dyDescent="0.2"/>
  <cols>
    <col min="1" max="1" width="21.42578125" style="3" customWidth="1"/>
    <col min="2" max="2" width="8.42578125" style="2" customWidth="1"/>
    <col min="3" max="3" width="12.42578125" style="3" customWidth="1"/>
    <col min="4" max="4" width="25" style="4" customWidth="1"/>
    <col min="5" max="5" width="18.28515625" style="4" customWidth="1"/>
    <col min="6" max="6" width="18.85546875" style="4" customWidth="1"/>
    <col min="7" max="7" width="8" style="5" hidden="1" customWidth="1"/>
    <col min="8" max="9" width="7.42578125" style="6" customWidth="1"/>
    <col min="10" max="10" width="4.42578125" style="6" customWidth="1"/>
    <col min="11" max="11" width="6" style="6" customWidth="1"/>
    <col min="12" max="12" width="6.42578125" style="7" customWidth="1"/>
    <col min="13" max="13" width="6" style="7" customWidth="1"/>
    <col min="14" max="14" width="6.28515625" style="8" customWidth="1"/>
    <col min="15" max="15" width="6.42578125" style="9" customWidth="1"/>
    <col min="16" max="16" width="6.28515625" style="9" customWidth="1"/>
    <col min="17" max="17" width="7" style="9" customWidth="1"/>
    <col min="18" max="18" width="16.5703125" style="10" customWidth="1"/>
    <col min="19" max="19" width="11.85546875" style="10" customWidth="1"/>
    <col min="20" max="105" width="9.140625" style="10" customWidth="1"/>
    <col min="106" max="16384" width="8.85546875" style="10"/>
  </cols>
  <sheetData>
    <row r="1" spans="1:19" x14ac:dyDescent="0.2">
      <c r="A1" s="1" t="s">
        <v>0</v>
      </c>
    </row>
    <row r="2" spans="1:19" x14ac:dyDescent="0.2">
      <c r="A2" s="1" t="s">
        <v>1</v>
      </c>
    </row>
    <row r="3" spans="1:19" x14ac:dyDescent="0.2">
      <c r="A3" s="11" t="s">
        <v>2</v>
      </c>
      <c r="B3" s="11"/>
      <c r="C3" s="11" t="s">
        <v>455</v>
      </c>
      <c r="D3" s="10"/>
      <c r="E3" s="10"/>
      <c r="F3" s="11"/>
      <c r="G3" s="12"/>
      <c r="H3" s="12"/>
      <c r="I3" s="12"/>
      <c r="J3" s="12"/>
      <c r="K3" s="12"/>
      <c r="L3" s="13"/>
      <c r="M3" s="13"/>
      <c r="N3" s="64"/>
      <c r="O3" s="14"/>
      <c r="P3" s="14"/>
      <c r="Q3" s="14"/>
    </row>
    <row r="4" spans="1:19" x14ac:dyDescent="0.2">
      <c r="A4" s="15" t="s">
        <v>4</v>
      </c>
      <c r="B4" s="15"/>
      <c r="C4" s="15" t="s">
        <v>5</v>
      </c>
      <c r="D4" s="10"/>
      <c r="E4" s="10"/>
      <c r="F4" s="15"/>
      <c r="G4" s="15"/>
      <c r="H4" s="15"/>
      <c r="I4" s="7"/>
      <c r="J4" s="7"/>
      <c r="K4" s="7"/>
      <c r="N4" s="64"/>
      <c r="O4" s="14"/>
      <c r="P4" s="14"/>
      <c r="Q4" s="14"/>
    </row>
    <row r="5" spans="1:19" x14ac:dyDescent="0.2">
      <c r="A5" s="15" t="s">
        <v>6</v>
      </c>
      <c r="B5" s="15"/>
      <c r="C5" s="15" t="s">
        <v>7</v>
      </c>
      <c r="D5" s="10"/>
      <c r="E5" s="10"/>
      <c r="F5" s="15"/>
      <c r="G5" s="15"/>
      <c r="H5" s="15"/>
      <c r="I5" s="7"/>
      <c r="J5" s="7"/>
      <c r="K5" s="7"/>
      <c r="N5" s="64"/>
      <c r="O5" s="14"/>
      <c r="P5" s="14"/>
      <c r="Q5" s="14"/>
    </row>
    <row r="6" spans="1:19" x14ac:dyDescent="0.2">
      <c r="A6" s="15" t="s">
        <v>8</v>
      </c>
      <c r="B6" s="15"/>
      <c r="C6" s="15" t="s">
        <v>9</v>
      </c>
      <c r="D6" s="10"/>
      <c r="E6" s="10"/>
      <c r="F6" s="15"/>
      <c r="G6" s="15"/>
      <c r="H6" s="15"/>
      <c r="I6" s="7"/>
      <c r="J6" s="7"/>
      <c r="K6" s="7"/>
      <c r="N6" s="64"/>
      <c r="O6" s="14"/>
      <c r="P6" s="14"/>
      <c r="Q6" s="14"/>
    </row>
    <row r="7" spans="1:19" ht="37.15" customHeight="1" x14ac:dyDescent="0.2">
      <c r="A7" s="96" t="s">
        <v>10</v>
      </c>
      <c r="B7" s="96"/>
      <c r="C7" s="15" t="s">
        <v>11</v>
      </c>
      <c r="D7" s="17"/>
      <c r="E7" s="17"/>
      <c r="F7" s="15"/>
      <c r="G7" s="15"/>
      <c r="H7" s="15"/>
      <c r="I7" s="7"/>
      <c r="J7" s="7"/>
      <c r="K7" s="7"/>
      <c r="N7" s="64"/>
      <c r="O7" s="14"/>
      <c r="P7" s="14"/>
      <c r="Q7" s="14"/>
      <c r="R7" s="17"/>
    </row>
    <row r="8" spans="1:19" ht="14.45" customHeight="1" x14ac:dyDescent="0.2">
      <c r="A8" s="16" t="s">
        <v>12</v>
      </c>
      <c r="C8" s="13" t="s">
        <v>13</v>
      </c>
      <c r="D8" s="10"/>
      <c r="E8" s="10"/>
      <c r="F8" s="54"/>
      <c r="G8" s="10"/>
      <c r="H8" s="10"/>
      <c r="I8" s="10"/>
      <c r="J8" s="10"/>
      <c r="K8" s="10"/>
      <c r="L8" s="17"/>
      <c r="M8" s="17"/>
      <c r="N8" s="10"/>
      <c r="O8" s="10"/>
      <c r="P8" s="10"/>
      <c r="Q8" s="10"/>
    </row>
    <row r="9" spans="1:19" x14ac:dyDescent="0.2">
      <c r="A9" s="18"/>
      <c r="C9" s="14"/>
      <c r="D9" s="19"/>
      <c r="E9" s="19"/>
      <c r="F9" s="10"/>
      <c r="G9" s="10"/>
      <c r="H9" s="10"/>
      <c r="I9" s="10"/>
      <c r="J9" s="10"/>
      <c r="K9" s="10"/>
      <c r="L9" s="17"/>
      <c r="M9" s="17"/>
      <c r="N9" s="10"/>
      <c r="O9" s="10"/>
      <c r="P9" s="10"/>
      <c r="Q9" s="10"/>
    </row>
    <row r="10" spans="1:19" x14ac:dyDescent="0.2">
      <c r="A10" s="18"/>
      <c r="B10" s="64"/>
      <c r="C10" s="14"/>
      <c r="F10" s="20"/>
      <c r="G10" s="21"/>
      <c r="H10" s="105" t="s">
        <v>456</v>
      </c>
      <c r="I10" s="105"/>
      <c r="J10" s="105"/>
      <c r="K10" s="105"/>
      <c r="L10" s="105"/>
      <c r="M10" s="105"/>
      <c r="N10" s="105"/>
      <c r="O10" s="105"/>
      <c r="P10" s="105"/>
      <c r="Q10" s="22"/>
    </row>
    <row r="11" spans="1:19" x14ac:dyDescent="0.2">
      <c r="A11" s="18"/>
      <c r="B11" s="7"/>
      <c r="C11" s="14"/>
      <c r="D11" s="19"/>
      <c r="E11" s="19"/>
      <c r="F11" s="19"/>
      <c r="G11" s="23"/>
      <c r="H11" s="104" t="s">
        <v>457</v>
      </c>
      <c r="I11" s="104"/>
      <c r="J11" s="104"/>
      <c r="K11" s="104"/>
      <c r="L11" s="104"/>
      <c r="M11" s="104"/>
      <c r="N11" s="104"/>
      <c r="O11" s="104"/>
      <c r="P11" s="104"/>
      <c r="Q11" s="14"/>
    </row>
    <row r="12" spans="1:19" s="30" customFormat="1" ht="36" x14ac:dyDescent="0.25">
      <c r="A12" s="24" t="s">
        <v>17</v>
      </c>
      <c r="B12" s="25" t="s">
        <v>18</v>
      </c>
      <c r="C12" s="24" t="s">
        <v>19</v>
      </c>
      <c r="D12" s="26" t="s">
        <v>20</v>
      </c>
      <c r="E12" s="26" t="s">
        <v>21</v>
      </c>
      <c r="F12" s="26" t="s">
        <v>22</v>
      </c>
      <c r="G12" s="27" t="s">
        <v>23</v>
      </c>
      <c r="H12" s="25" t="s">
        <v>24</v>
      </c>
      <c r="I12" s="25" t="s">
        <v>25</v>
      </c>
      <c r="J12" s="25" t="s">
        <v>26</v>
      </c>
      <c r="K12" s="25" t="s">
        <v>27</v>
      </c>
      <c r="L12" s="28" t="s">
        <v>28</v>
      </c>
      <c r="M12" s="28" t="s">
        <v>29</v>
      </c>
      <c r="N12" s="25" t="s">
        <v>30</v>
      </c>
      <c r="O12" s="27" t="s">
        <v>31</v>
      </c>
      <c r="P12" s="27" t="s">
        <v>32</v>
      </c>
      <c r="Q12" s="27" t="s">
        <v>33</v>
      </c>
      <c r="R12" s="29" t="s">
        <v>34</v>
      </c>
      <c r="S12" s="27" t="s">
        <v>35</v>
      </c>
    </row>
    <row r="13" spans="1:19" s="77" customFormat="1" x14ac:dyDescent="0.25">
      <c r="A13" s="68" t="s">
        <v>550</v>
      </c>
      <c r="B13" s="69">
        <v>1</v>
      </c>
      <c r="C13" s="70" t="s">
        <v>458</v>
      </c>
      <c r="D13" s="70" t="s">
        <v>37</v>
      </c>
      <c r="E13" s="70" t="s">
        <v>38</v>
      </c>
      <c r="F13" s="70" t="s">
        <v>39</v>
      </c>
      <c r="G13" s="71" t="s">
        <v>40</v>
      </c>
      <c r="H13" s="72">
        <v>0</v>
      </c>
      <c r="I13" s="73">
        <v>8</v>
      </c>
      <c r="J13" s="73">
        <v>0</v>
      </c>
      <c r="K13" s="74">
        <v>0</v>
      </c>
      <c r="L13" s="72">
        <v>0</v>
      </c>
      <c r="M13" s="72">
        <v>0</v>
      </c>
      <c r="N13" s="72">
        <v>0</v>
      </c>
      <c r="O13" s="74" t="s">
        <v>41</v>
      </c>
      <c r="P13" s="73" t="s">
        <v>42</v>
      </c>
      <c r="Q13" s="75" t="s">
        <v>43</v>
      </c>
      <c r="R13" s="76"/>
      <c r="S13" s="76"/>
    </row>
    <row r="14" spans="1:19" s="77" customFormat="1" ht="24" x14ac:dyDescent="0.25">
      <c r="A14" s="68" t="s">
        <v>550</v>
      </c>
      <c r="B14" s="69">
        <v>1</v>
      </c>
      <c r="C14" s="70" t="s">
        <v>459</v>
      </c>
      <c r="D14" s="70" t="s">
        <v>46</v>
      </c>
      <c r="E14" s="70" t="s">
        <v>47</v>
      </c>
      <c r="F14" s="70" t="s">
        <v>48</v>
      </c>
      <c r="G14" s="71" t="s">
        <v>49</v>
      </c>
      <c r="H14" s="72">
        <v>12</v>
      </c>
      <c r="I14" s="73">
        <v>0</v>
      </c>
      <c r="J14" s="73">
        <v>0</v>
      </c>
      <c r="K14" s="74">
        <v>0</v>
      </c>
      <c r="L14" s="72">
        <v>0</v>
      </c>
      <c r="M14" s="72">
        <v>0</v>
      </c>
      <c r="N14" s="72">
        <v>4</v>
      </c>
      <c r="O14" s="74" t="s">
        <v>50</v>
      </c>
      <c r="P14" s="75" t="s">
        <v>42</v>
      </c>
      <c r="Q14" s="75" t="s">
        <v>43</v>
      </c>
      <c r="R14" s="76"/>
      <c r="S14" s="76"/>
    </row>
    <row r="15" spans="1:19" s="77" customFormat="1" ht="24" x14ac:dyDescent="0.25">
      <c r="A15" s="68" t="s">
        <v>550</v>
      </c>
      <c r="B15" s="69">
        <v>1</v>
      </c>
      <c r="C15" s="70" t="s">
        <v>460</v>
      </c>
      <c r="D15" s="70" t="s">
        <v>52</v>
      </c>
      <c r="E15" s="70" t="s">
        <v>53</v>
      </c>
      <c r="F15" s="70" t="s">
        <v>54</v>
      </c>
      <c r="G15" s="71" t="s">
        <v>55</v>
      </c>
      <c r="H15" s="72">
        <v>14</v>
      </c>
      <c r="I15" s="73">
        <v>0</v>
      </c>
      <c r="J15" s="73">
        <v>0</v>
      </c>
      <c r="K15" s="74">
        <v>0</v>
      </c>
      <c r="L15" s="72">
        <v>0</v>
      </c>
      <c r="M15" s="72">
        <v>0</v>
      </c>
      <c r="N15" s="72">
        <v>5</v>
      </c>
      <c r="O15" s="74" t="s">
        <v>41</v>
      </c>
      <c r="P15" s="75" t="s">
        <v>42</v>
      </c>
      <c r="Q15" s="75" t="s">
        <v>43</v>
      </c>
      <c r="R15" s="76"/>
      <c r="S15" s="76"/>
    </row>
    <row r="16" spans="1:19" s="77" customFormat="1" ht="24" x14ac:dyDescent="0.25">
      <c r="A16" s="68" t="s">
        <v>550</v>
      </c>
      <c r="B16" s="69">
        <v>1</v>
      </c>
      <c r="C16" s="70" t="s">
        <v>461</v>
      </c>
      <c r="D16" s="70" t="s">
        <v>57</v>
      </c>
      <c r="E16" s="70" t="s">
        <v>58</v>
      </c>
      <c r="F16" s="70" t="s">
        <v>59</v>
      </c>
      <c r="G16" s="71" t="s">
        <v>60</v>
      </c>
      <c r="H16" s="72">
        <v>12</v>
      </c>
      <c r="I16" s="73">
        <v>0</v>
      </c>
      <c r="J16" s="73">
        <v>0</v>
      </c>
      <c r="K16" s="74">
        <v>0</v>
      </c>
      <c r="L16" s="72">
        <v>0</v>
      </c>
      <c r="M16" s="72">
        <v>0</v>
      </c>
      <c r="N16" s="72">
        <v>4</v>
      </c>
      <c r="O16" s="72" t="s">
        <v>50</v>
      </c>
      <c r="P16" s="73" t="s">
        <v>42</v>
      </c>
      <c r="Q16" s="75" t="s">
        <v>43</v>
      </c>
      <c r="R16" s="76"/>
      <c r="S16" s="76"/>
    </row>
    <row r="17" spans="1:19" s="77" customFormat="1" ht="36" x14ac:dyDescent="0.25">
      <c r="A17" s="68" t="s">
        <v>550</v>
      </c>
      <c r="B17" s="69">
        <v>1</v>
      </c>
      <c r="C17" s="70" t="s">
        <v>462</v>
      </c>
      <c r="D17" s="70" t="s">
        <v>62</v>
      </c>
      <c r="E17" s="70" t="s">
        <v>63</v>
      </c>
      <c r="F17" s="70" t="s">
        <v>64</v>
      </c>
      <c r="G17" s="71" t="s">
        <v>65</v>
      </c>
      <c r="H17" s="72">
        <v>12</v>
      </c>
      <c r="I17" s="73">
        <v>0</v>
      </c>
      <c r="J17" s="73">
        <v>0</v>
      </c>
      <c r="K17" s="74">
        <v>0</v>
      </c>
      <c r="L17" s="72">
        <v>0</v>
      </c>
      <c r="M17" s="72">
        <v>0</v>
      </c>
      <c r="N17" s="72">
        <v>4</v>
      </c>
      <c r="O17" s="72" t="s">
        <v>50</v>
      </c>
      <c r="P17" s="73" t="s">
        <v>42</v>
      </c>
      <c r="Q17" s="75" t="s">
        <v>43</v>
      </c>
      <c r="R17" s="76"/>
      <c r="S17" s="76"/>
    </row>
    <row r="18" spans="1:19" s="77" customFormat="1" x14ac:dyDescent="0.25">
      <c r="A18" s="68" t="s">
        <v>550</v>
      </c>
      <c r="B18" s="69">
        <v>1</v>
      </c>
      <c r="C18" s="70" t="s">
        <v>463</v>
      </c>
      <c r="D18" s="70" t="s">
        <v>67</v>
      </c>
      <c r="E18" s="70" t="s">
        <v>68</v>
      </c>
      <c r="F18" s="70" t="s">
        <v>69</v>
      </c>
      <c r="G18" s="71" t="s">
        <v>70</v>
      </c>
      <c r="H18" s="72">
        <v>14</v>
      </c>
      <c r="I18" s="73">
        <v>0</v>
      </c>
      <c r="J18" s="73">
        <v>0</v>
      </c>
      <c r="K18" s="72">
        <v>0</v>
      </c>
      <c r="L18" s="72">
        <v>0</v>
      </c>
      <c r="M18" s="72">
        <v>0</v>
      </c>
      <c r="N18" s="72">
        <v>5</v>
      </c>
      <c r="O18" s="72" t="s">
        <v>50</v>
      </c>
      <c r="P18" s="73" t="s">
        <v>42</v>
      </c>
      <c r="Q18" s="73" t="s">
        <v>43</v>
      </c>
      <c r="R18" s="76"/>
      <c r="S18" s="76"/>
    </row>
    <row r="19" spans="1:19" s="77" customFormat="1" ht="36" x14ac:dyDescent="0.25">
      <c r="A19" s="68" t="s">
        <v>550</v>
      </c>
      <c r="B19" s="69">
        <v>1</v>
      </c>
      <c r="C19" s="70" t="s">
        <v>464</v>
      </c>
      <c r="D19" s="70" t="s">
        <v>78</v>
      </c>
      <c r="E19" s="70" t="s">
        <v>79</v>
      </c>
      <c r="F19" s="70" t="s">
        <v>80</v>
      </c>
      <c r="G19" s="71" t="s">
        <v>81</v>
      </c>
      <c r="H19" s="72">
        <v>0</v>
      </c>
      <c r="I19" s="73">
        <v>14</v>
      </c>
      <c r="J19" s="73">
        <v>0</v>
      </c>
      <c r="K19" s="72">
        <v>0</v>
      </c>
      <c r="L19" s="72">
        <v>0</v>
      </c>
      <c r="M19" s="72">
        <v>0</v>
      </c>
      <c r="N19" s="72">
        <v>5</v>
      </c>
      <c r="O19" s="72" t="s">
        <v>41</v>
      </c>
      <c r="P19" s="73" t="s">
        <v>42</v>
      </c>
      <c r="Q19" s="73" t="s">
        <v>43</v>
      </c>
      <c r="R19" s="76"/>
      <c r="S19" s="76"/>
    </row>
    <row r="20" spans="1:19" s="77" customFormat="1" x14ac:dyDescent="0.25">
      <c r="A20" s="68" t="s">
        <v>550</v>
      </c>
      <c r="B20" s="69">
        <v>1</v>
      </c>
      <c r="C20" s="70" t="s">
        <v>465</v>
      </c>
      <c r="D20" s="70" t="s">
        <v>83</v>
      </c>
      <c r="E20" s="70" t="s">
        <v>84</v>
      </c>
      <c r="F20" s="70" t="s">
        <v>85</v>
      </c>
      <c r="G20" s="71" t="s">
        <v>86</v>
      </c>
      <c r="H20" s="72">
        <v>8</v>
      </c>
      <c r="I20" s="73">
        <v>0</v>
      </c>
      <c r="J20" s="73">
        <v>0</v>
      </c>
      <c r="K20" s="72">
        <v>0</v>
      </c>
      <c r="L20" s="72">
        <v>0</v>
      </c>
      <c r="M20" s="72">
        <v>0</v>
      </c>
      <c r="N20" s="72">
        <v>3</v>
      </c>
      <c r="O20" s="72" t="s">
        <v>50</v>
      </c>
      <c r="P20" s="73" t="s">
        <v>466</v>
      </c>
      <c r="Q20" s="73" t="s">
        <v>43</v>
      </c>
      <c r="R20" s="76"/>
      <c r="S20" s="76"/>
    </row>
    <row r="21" spans="1:19" s="77" customFormat="1" ht="24" x14ac:dyDescent="0.25">
      <c r="A21" s="68" t="s">
        <v>550</v>
      </c>
      <c r="B21" s="69">
        <v>1</v>
      </c>
      <c r="C21" s="70" t="s">
        <v>467</v>
      </c>
      <c r="D21" s="70" t="s">
        <v>89</v>
      </c>
      <c r="E21" s="70" t="s">
        <v>90</v>
      </c>
      <c r="F21" s="70" t="s">
        <v>91</v>
      </c>
      <c r="G21" s="71" t="s">
        <v>92</v>
      </c>
      <c r="H21" s="72">
        <v>8</v>
      </c>
      <c r="I21" s="73">
        <v>0</v>
      </c>
      <c r="J21" s="73">
        <v>0</v>
      </c>
      <c r="K21" s="72">
        <v>0</v>
      </c>
      <c r="L21" s="72">
        <v>0</v>
      </c>
      <c r="M21" s="72">
        <v>0</v>
      </c>
      <c r="N21" s="72">
        <v>3</v>
      </c>
      <c r="O21" s="73" t="s">
        <v>50</v>
      </c>
      <c r="P21" s="73" t="s">
        <v>466</v>
      </c>
      <c r="Q21" s="73" t="s">
        <v>43</v>
      </c>
      <c r="R21" s="76"/>
      <c r="S21" s="76"/>
    </row>
    <row r="22" spans="1:19" s="13" customFormat="1" x14ac:dyDescent="0.25">
      <c r="A22" s="109" t="s">
        <v>93</v>
      </c>
      <c r="B22" s="110"/>
      <c r="C22" s="110"/>
      <c r="D22" s="110"/>
      <c r="E22" s="110"/>
      <c r="F22" s="110"/>
      <c r="G22" s="111"/>
      <c r="H22" s="37">
        <f t="shared" ref="H22:N22" si="0">SUM(H13:H21)-H21</f>
        <v>72</v>
      </c>
      <c r="I22" s="37">
        <f t="shared" si="0"/>
        <v>22</v>
      </c>
      <c r="J22" s="37">
        <f t="shared" si="0"/>
        <v>0</v>
      </c>
      <c r="K22" s="37">
        <f t="shared" si="0"/>
        <v>0</v>
      </c>
      <c r="L22" s="37">
        <f t="shared" si="0"/>
        <v>0</v>
      </c>
      <c r="M22" s="37">
        <f t="shared" si="0"/>
        <v>0</v>
      </c>
      <c r="N22" s="37">
        <f t="shared" si="0"/>
        <v>30</v>
      </c>
      <c r="O22" s="38"/>
      <c r="P22" s="38"/>
      <c r="Q22" s="38"/>
      <c r="R22" s="61"/>
      <c r="S22" s="61"/>
    </row>
    <row r="23" spans="1:19" s="13" customFormat="1" ht="24" x14ac:dyDescent="0.25">
      <c r="A23" s="70" t="s">
        <v>550</v>
      </c>
      <c r="B23" s="34">
        <v>2</v>
      </c>
      <c r="C23" s="78" t="s">
        <v>468</v>
      </c>
      <c r="D23" s="78" t="s">
        <v>95</v>
      </c>
      <c r="E23" s="78" t="s">
        <v>96</v>
      </c>
      <c r="F23" s="78" t="s">
        <v>39</v>
      </c>
      <c r="G23" s="35" t="s">
        <v>40</v>
      </c>
      <c r="H23" s="33">
        <v>0</v>
      </c>
      <c r="I23" s="34">
        <v>8</v>
      </c>
      <c r="J23" s="34">
        <v>0</v>
      </c>
      <c r="K23" s="33">
        <v>0</v>
      </c>
      <c r="L23" s="33">
        <v>0</v>
      </c>
      <c r="M23" s="33">
        <v>0</v>
      </c>
      <c r="N23" s="33">
        <v>0</v>
      </c>
      <c r="O23" s="33" t="s">
        <v>41</v>
      </c>
      <c r="P23" s="36" t="s">
        <v>42</v>
      </c>
      <c r="Q23" s="36" t="s">
        <v>43</v>
      </c>
      <c r="R23" s="80" t="s">
        <v>97</v>
      </c>
      <c r="S23" s="78" t="s">
        <v>44</v>
      </c>
    </row>
    <row r="24" spans="1:19" s="13" customFormat="1" ht="24" x14ac:dyDescent="0.25">
      <c r="A24" s="70" t="s">
        <v>550</v>
      </c>
      <c r="B24" s="34">
        <v>2</v>
      </c>
      <c r="C24" s="78" t="s">
        <v>469</v>
      </c>
      <c r="D24" s="78" t="s">
        <v>99</v>
      </c>
      <c r="E24" s="78" t="s">
        <v>100</v>
      </c>
      <c r="F24" s="78" t="s">
        <v>101</v>
      </c>
      <c r="G24" s="35" t="s">
        <v>102</v>
      </c>
      <c r="H24" s="33">
        <v>14</v>
      </c>
      <c r="I24" s="34">
        <v>0</v>
      </c>
      <c r="J24" s="34">
        <v>0</v>
      </c>
      <c r="K24" s="33">
        <v>0</v>
      </c>
      <c r="L24" s="33">
        <v>0</v>
      </c>
      <c r="M24" s="33">
        <v>0</v>
      </c>
      <c r="N24" s="33">
        <v>5</v>
      </c>
      <c r="O24" s="33" t="s">
        <v>50</v>
      </c>
      <c r="P24" s="36" t="s">
        <v>42</v>
      </c>
      <c r="Q24" s="36" t="s">
        <v>43</v>
      </c>
      <c r="R24" s="78"/>
      <c r="S24" s="80"/>
    </row>
    <row r="25" spans="1:19" s="13" customFormat="1" x14ac:dyDescent="0.25">
      <c r="A25" s="70" t="s">
        <v>550</v>
      </c>
      <c r="B25" s="34">
        <v>2</v>
      </c>
      <c r="C25" s="78" t="s">
        <v>470</v>
      </c>
      <c r="D25" s="78" t="s">
        <v>104</v>
      </c>
      <c r="E25" s="78" t="s">
        <v>105</v>
      </c>
      <c r="F25" s="78" t="s">
        <v>69</v>
      </c>
      <c r="G25" s="35" t="s">
        <v>70</v>
      </c>
      <c r="H25" s="33">
        <v>14</v>
      </c>
      <c r="I25" s="34">
        <v>0</v>
      </c>
      <c r="J25" s="34">
        <v>0</v>
      </c>
      <c r="K25" s="33">
        <v>0</v>
      </c>
      <c r="L25" s="33">
        <v>0</v>
      </c>
      <c r="M25" s="33">
        <v>0</v>
      </c>
      <c r="N25" s="33">
        <v>5</v>
      </c>
      <c r="O25" s="33" t="s">
        <v>50</v>
      </c>
      <c r="P25" s="36" t="s">
        <v>42</v>
      </c>
      <c r="Q25" s="36" t="s">
        <v>43</v>
      </c>
      <c r="R25" s="78"/>
      <c r="S25" s="80"/>
    </row>
    <row r="26" spans="1:19" s="13" customFormat="1" x14ac:dyDescent="0.25">
      <c r="A26" s="70" t="s">
        <v>550</v>
      </c>
      <c r="B26" s="34">
        <v>2</v>
      </c>
      <c r="C26" s="78" t="s">
        <v>471</v>
      </c>
      <c r="D26" s="78" t="s">
        <v>107</v>
      </c>
      <c r="E26" s="78" t="s">
        <v>107</v>
      </c>
      <c r="F26" s="78" t="s">
        <v>108</v>
      </c>
      <c r="G26" s="35" t="s">
        <v>109</v>
      </c>
      <c r="H26" s="33">
        <v>14</v>
      </c>
      <c r="I26" s="34">
        <v>0</v>
      </c>
      <c r="J26" s="34">
        <v>0</v>
      </c>
      <c r="K26" s="33">
        <v>0</v>
      </c>
      <c r="L26" s="33">
        <v>0</v>
      </c>
      <c r="M26" s="33">
        <v>0</v>
      </c>
      <c r="N26" s="33">
        <v>5</v>
      </c>
      <c r="O26" s="33" t="s">
        <v>50</v>
      </c>
      <c r="P26" s="36" t="s">
        <v>42</v>
      </c>
      <c r="Q26" s="36" t="s">
        <v>43</v>
      </c>
      <c r="R26" s="78"/>
      <c r="S26" s="80"/>
    </row>
    <row r="27" spans="1:19" s="13" customFormat="1" x14ac:dyDescent="0.25">
      <c r="A27" s="70" t="s">
        <v>550</v>
      </c>
      <c r="B27" s="34">
        <v>2</v>
      </c>
      <c r="C27" s="78" t="s">
        <v>472</v>
      </c>
      <c r="D27" s="78" t="s">
        <v>111</v>
      </c>
      <c r="E27" s="78" t="s">
        <v>112</v>
      </c>
      <c r="F27" s="78" t="s">
        <v>113</v>
      </c>
      <c r="G27" s="35" t="s">
        <v>114</v>
      </c>
      <c r="H27" s="33">
        <v>12</v>
      </c>
      <c r="I27" s="34">
        <v>0</v>
      </c>
      <c r="J27" s="34">
        <v>0</v>
      </c>
      <c r="K27" s="33">
        <v>0</v>
      </c>
      <c r="L27" s="33">
        <v>0</v>
      </c>
      <c r="M27" s="33">
        <v>0</v>
      </c>
      <c r="N27" s="33">
        <v>4</v>
      </c>
      <c r="O27" s="33" t="s">
        <v>50</v>
      </c>
      <c r="P27" s="36" t="s">
        <v>42</v>
      </c>
      <c r="Q27" s="36" t="s">
        <v>43</v>
      </c>
      <c r="R27" s="78"/>
      <c r="S27" s="80"/>
    </row>
    <row r="28" spans="1:19" s="77" customFormat="1" x14ac:dyDescent="0.25">
      <c r="A28" s="70" t="s">
        <v>550</v>
      </c>
      <c r="B28" s="69">
        <v>2</v>
      </c>
      <c r="C28" s="70" t="s">
        <v>473</v>
      </c>
      <c r="D28" s="70" t="s">
        <v>116</v>
      </c>
      <c r="E28" s="70" t="s">
        <v>117</v>
      </c>
      <c r="F28" s="70" t="s">
        <v>118</v>
      </c>
      <c r="G28" s="71" t="s">
        <v>119</v>
      </c>
      <c r="H28" s="72">
        <v>14</v>
      </c>
      <c r="I28" s="69">
        <v>0</v>
      </c>
      <c r="J28" s="69">
        <v>0</v>
      </c>
      <c r="K28" s="72">
        <v>0</v>
      </c>
      <c r="L28" s="72">
        <v>0</v>
      </c>
      <c r="M28" s="72">
        <v>0</v>
      </c>
      <c r="N28" s="72">
        <v>5</v>
      </c>
      <c r="O28" s="72" t="s">
        <v>41</v>
      </c>
      <c r="P28" s="73" t="s">
        <v>42</v>
      </c>
      <c r="Q28" s="73" t="s">
        <v>43</v>
      </c>
      <c r="R28" s="70"/>
      <c r="S28" s="76"/>
    </row>
    <row r="29" spans="1:19" s="13" customFormat="1" ht="24" x14ac:dyDescent="0.25">
      <c r="A29" s="70" t="s">
        <v>550</v>
      </c>
      <c r="B29" s="34">
        <v>2</v>
      </c>
      <c r="C29" s="78" t="s">
        <v>474</v>
      </c>
      <c r="D29" s="78" t="s">
        <v>126</v>
      </c>
      <c r="E29" s="78" t="s">
        <v>127</v>
      </c>
      <c r="F29" s="78" t="s">
        <v>128</v>
      </c>
      <c r="G29" s="35" t="s">
        <v>129</v>
      </c>
      <c r="H29" s="33">
        <v>14</v>
      </c>
      <c r="I29" s="34">
        <v>0</v>
      </c>
      <c r="J29" s="34">
        <v>0</v>
      </c>
      <c r="K29" s="33">
        <v>0</v>
      </c>
      <c r="L29" s="33">
        <v>0</v>
      </c>
      <c r="M29" s="33">
        <v>0</v>
      </c>
      <c r="N29" s="33">
        <v>5</v>
      </c>
      <c r="O29" s="33" t="s">
        <v>50</v>
      </c>
      <c r="P29" s="36" t="s">
        <v>42</v>
      </c>
      <c r="Q29" s="36" t="s">
        <v>43</v>
      </c>
      <c r="R29" s="78"/>
      <c r="S29" s="80"/>
    </row>
    <row r="30" spans="1:19" s="77" customFormat="1" ht="36" x14ac:dyDescent="0.25">
      <c r="A30" s="70" t="s">
        <v>550</v>
      </c>
      <c r="B30" s="69">
        <v>2</v>
      </c>
      <c r="C30" s="70" t="s">
        <v>475</v>
      </c>
      <c r="D30" s="70" t="s">
        <v>131</v>
      </c>
      <c r="E30" s="70" t="s">
        <v>132</v>
      </c>
      <c r="F30" s="70" t="s">
        <v>133</v>
      </c>
      <c r="G30" s="71" t="s">
        <v>134</v>
      </c>
      <c r="H30" s="72">
        <v>8</v>
      </c>
      <c r="I30" s="69">
        <v>0</v>
      </c>
      <c r="J30" s="69">
        <v>0</v>
      </c>
      <c r="K30" s="72">
        <v>0</v>
      </c>
      <c r="L30" s="72">
        <v>0</v>
      </c>
      <c r="M30" s="72">
        <v>0</v>
      </c>
      <c r="N30" s="72">
        <v>3</v>
      </c>
      <c r="O30" s="72" t="s">
        <v>50</v>
      </c>
      <c r="P30" s="73" t="s">
        <v>466</v>
      </c>
      <c r="Q30" s="73" t="s">
        <v>43</v>
      </c>
      <c r="R30" s="70"/>
      <c r="S30" s="76"/>
    </row>
    <row r="31" spans="1:19" s="77" customFormat="1" x14ac:dyDescent="0.25">
      <c r="A31" s="70" t="s">
        <v>550</v>
      </c>
      <c r="B31" s="69">
        <v>2</v>
      </c>
      <c r="C31" s="70" t="s">
        <v>476</v>
      </c>
      <c r="D31" s="70" t="s">
        <v>136</v>
      </c>
      <c r="E31" s="70" t="s">
        <v>137</v>
      </c>
      <c r="F31" s="70" t="s">
        <v>138</v>
      </c>
      <c r="G31" s="71" t="s">
        <v>139</v>
      </c>
      <c r="H31" s="72">
        <v>8</v>
      </c>
      <c r="I31" s="69">
        <v>0</v>
      </c>
      <c r="J31" s="69">
        <v>0</v>
      </c>
      <c r="K31" s="72">
        <v>0</v>
      </c>
      <c r="L31" s="72">
        <v>0</v>
      </c>
      <c r="M31" s="72">
        <v>0</v>
      </c>
      <c r="N31" s="72">
        <v>3</v>
      </c>
      <c r="O31" s="72" t="s">
        <v>50</v>
      </c>
      <c r="P31" s="73" t="s">
        <v>466</v>
      </c>
      <c r="Q31" s="73" t="s">
        <v>43</v>
      </c>
      <c r="R31" s="70"/>
      <c r="S31" s="76"/>
    </row>
    <row r="32" spans="1:19" s="77" customFormat="1" ht="24" x14ac:dyDescent="0.25">
      <c r="A32" s="70" t="s">
        <v>550</v>
      </c>
      <c r="B32" s="69">
        <v>2</v>
      </c>
      <c r="C32" s="70" t="s">
        <v>477</v>
      </c>
      <c r="D32" s="70" t="s">
        <v>141</v>
      </c>
      <c r="E32" s="70" t="s">
        <v>142</v>
      </c>
      <c r="F32" s="70" t="s">
        <v>143</v>
      </c>
      <c r="G32" s="71" t="s">
        <v>144</v>
      </c>
      <c r="H32" s="72">
        <v>8</v>
      </c>
      <c r="I32" s="69">
        <v>0</v>
      </c>
      <c r="J32" s="69">
        <v>0</v>
      </c>
      <c r="K32" s="72">
        <v>0</v>
      </c>
      <c r="L32" s="72">
        <v>0</v>
      </c>
      <c r="M32" s="72">
        <v>0</v>
      </c>
      <c r="N32" s="72">
        <v>3</v>
      </c>
      <c r="O32" s="72" t="s">
        <v>41</v>
      </c>
      <c r="P32" s="73" t="s">
        <v>466</v>
      </c>
      <c r="Q32" s="73" t="s">
        <v>43</v>
      </c>
      <c r="R32" s="70"/>
      <c r="S32" s="76"/>
    </row>
    <row r="33" spans="1:19" s="13" customFormat="1" x14ac:dyDescent="0.25">
      <c r="A33" s="109" t="s">
        <v>93</v>
      </c>
      <c r="B33" s="110"/>
      <c r="C33" s="110"/>
      <c r="D33" s="110"/>
      <c r="E33" s="110"/>
      <c r="F33" s="110"/>
      <c r="G33" s="111"/>
      <c r="H33" s="39">
        <f t="shared" ref="H33:N33" si="1">SUM(H23:H32)-H31-H32</f>
        <v>90</v>
      </c>
      <c r="I33" s="39">
        <f t="shared" si="1"/>
        <v>8</v>
      </c>
      <c r="J33" s="39">
        <f t="shared" si="1"/>
        <v>0</v>
      </c>
      <c r="K33" s="39">
        <f t="shared" si="1"/>
        <v>0</v>
      </c>
      <c r="L33" s="39">
        <f t="shared" si="1"/>
        <v>0</v>
      </c>
      <c r="M33" s="39">
        <f t="shared" si="1"/>
        <v>0</v>
      </c>
      <c r="N33" s="39">
        <f t="shared" si="1"/>
        <v>32</v>
      </c>
      <c r="O33" s="38"/>
      <c r="P33" s="38"/>
      <c r="Q33" s="38"/>
      <c r="R33" s="79"/>
      <c r="S33" s="79"/>
    </row>
    <row r="34" spans="1:19" s="13" customFormat="1" ht="24" x14ac:dyDescent="0.25">
      <c r="A34" s="70" t="s">
        <v>550</v>
      </c>
      <c r="B34" s="34">
        <v>3</v>
      </c>
      <c r="C34" s="78" t="s">
        <v>478</v>
      </c>
      <c r="D34" s="78" t="s">
        <v>146</v>
      </c>
      <c r="E34" s="78" t="s">
        <v>147</v>
      </c>
      <c r="F34" s="78" t="s">
        <v>148</v>
      </c>
      <c r="G34" s="35" t="s">
        <v>149</v>
      </c>
      <c r="H34" s="33">
        <v>12</v>
      </c>
      <c r="I34" s="36">
        <v>0</v>
      </c>
      <c r="J34" s="36">
        <v>0</v>
      </c>
      <c r="K34" s="33">
        <v>0</v>
      </c>
      <c r="L34" s="34">
        <v>0</v>
      </c>
      <c r="M34" s="34">
        <v>0</v>
      </c>
      <c r="N34" s="33">
        <v>4</v>
      </c>
      <c r="O34" s="33" t="s">
        <v>50</v>
      </c>
      <c r="P34" s="36" t="s">
        <v>42</v>
      </c>
      <c r="Q34" s="36" t="s">
        <v>43</v>
      </c>
      <c r="R34" s="78"/>
      <c r="S34" s="80"/>
    </row>
    <row r="35" spans="1:19" s="13" customFormat="1" ht="24" x14ac:dyDescent="0.25">
      <c r="A35" s="70" t="s">
        <v>550</v>
      </c>
      <c r="B35" s="34">
        <v>3</v>
      </c>
      <c r="C35" s="78" t="s">
        <v>479</v>
      </c>
      <c r="D35" s="78" t="s">
        <v>151</v>
      </c>
      <c r="E35" s="78" t="s">
        <v>152</v>
      </c>
      <c r="F35" s="78" t="s">
        <v>153</v>
      </c>
      <c r="G35" s="35" t="s">
        <v>154</v>
      </c>
      <c r="H35" s="33">
        <v>0</v>
      </c>
      <c r="I35" s="36">
        <v>8</v>
      </c>
      <c r="J35" s="36">
        <v>0</v>
      </c>
      <c r="K35" s="33">
        <v>0</v>
      </c>
      <c r="L35" s="34">
        <v>0</v>
      </c>
      <c r="M35" s="34">
        <v>0</v>
      </c>
      <c r="N35" s="33">
        <v>0</v>
      </c>
      <c r="O35" s="33" t="s">
        <v>41</v>
      </c>
      <c r="P35" s="36" t="s">
        <v>42</v>
      </c>
      <c r="Q35" s="36" t="s">
        <v>43</v>
      </c>
      <c r="R35" s="78" t="s">
        <v>156</v>
      </c>
      <c r="S35" s="78" t="s">
        <v>44</v>
      </c>
    </row>
    <row r="36" spans="1:19" s="13" customFormat="1" ht="24" x14ac:dyDescent="0.25">
      <c r="A36" s="70" t="s">
        <v>550</v>
      </c>
      <c r="B36" s="34">
        <v>3</v>
      </c>
      <c r="C36" s="78" t="s">
        <v>480</v>
      </c>
      <c r="D36" s="78" t="s">
        <v>158</v>
      </c>
      <c r="E36" s="78" t="s">
        <v>159</v>
      </c>
      <c r="F36" s="78" t="s">
        <v>160</v>
      </c>
      <c r="G36" s="35" t="s">
        <v>161</v>
      </c>
      <c r="H36" s="33">
        <v>12</v>
      </c>
      <c r="I36" s="36">
        <v>0</v>
      </c>
      <c r="J36" s="36">
        <v>0</v>
      </c>
      <c r="K36" s="33">
        <v>0</v>
      </c>
      <c r="L36" s="34">
        <v>0</v>
      </c>
      <c r="M36" s="34">
        <v>0</v>
      </c>
      <c r="N36" s="33">
        <v>4</v>
      </c>
      <c r="O36" s="33" t="s">
        <v>50</v>
      </c>
      <c r="P36" s="36" t="s">
        <v>42</v>
      </c>
      <c r="Q36" s="36" t="s">
        <v>43</v>
      </c>
      <c r="R36" s="78"/>
      <c r="S36" s="80"/>
    </row>
    <row r="37" spans="1:19" s="77" customFormat="1" ht="24" x14ac:dyDescent="0.25">
      <c r="A37" s="70" t="s">
        <v>550</v>
      </c>
      <c r="B37" s="69">
        <v>3</v>
      </c>
      <c r="C37" s="70" t="s">
        <v>481</v>
      </c>
      <c r="D37" s="70" t="s">
        <v>163</v>
      </c>
      <c r="E37" s="70" t="s">
        <v>164</v>
      </c>
      <c r="F37" s="70" t="s">
        <v>118</v>
      </c>
      <c r="G37" s="71" t="s">
        <v>119</v>
      </c>
      <c r="H37" s="72">
        <v>14</v>
      </c>
      <c r="I37" s="73">
        <v>0</v>
      </c>
      <c r="J37" s="73">
        <v>0</v>
      </c>
      <c r="K37" s="72">
        <v>0</v>
      </c>
      <c r="L37" s="69">
        <v>0</v>
      </c>
      <c r="M37" s="69">
        <v>0</v>
      </c>
      <c r="N37" s="72">
        <v>5</v>
      </c>
      <c r="O37" s="72" t="s">
        <v>50</v>
      </c>
      <c r="P37" s="73" t="s">
        <v>42</v>
      </c>
      <c r="Q37" s="73" t="s">
        <v>43</v>
      </c>
      <c r="R37" s="70" t="s">
        <v>165</v>
      </c>
      <c r="S37" s="76"/>
    </row>
    <row r="38" spans="1:19" s="13" customFormat="1" ht="24" x14ac:dyDescent="0.25">
      <c r="A38" s="70" t="s">
        <v>550</v>
      </c>
      <c r="B38" s="34">
        <v>3</v>
      </c>
      <c r="C38" s="78" t="s">
        <v>482</v>
      </c>
      <c r="D38" s="78" t="s">
        <v>167</v>
      </c>
      <c r="E38" s="78" t="s">
        <v>168</v>
      </c>
      <c r="F38" s="78" t="s">
        <v>169</v>
      </c>
      <c r="G38" s="35" t="s">
        <v>170</v>
      </c>
      <c r="H38" s="33">
        <v>14</v>
      </c>
      <c r="I38" s="36">
        <v>0</v>
      </c>
      <c r="J38" s="36">
        <v>0</v>
      </c>
      <c r="K38" s="33">
        <v>0</v>
      </c>
      <c r="L38" s="34">
        <v>0</v>
      </c>
      <c r="M38" s="34">
        <v>0</v>
      </c>
      <c r="N38" s="33">
        <v>5</v>
      </c>
      <c r="O38" s="33" t="s">
        <v>50</v>
      </c>
      <c r="P38" s="36" t="s">
        <v>42</v>
      </c>
      <c r="Q38" s="36" t="s">
        <v>43</v>
      </c>
      <c r="R38" s="78" t="s">
        <v>171</v>
      </c>
      <c r="S38" s="80"/>
    </row>
    <row r="39" spans="1:19" s="13" customFormat="1" ht="24" x14ac:dyDescent="0.25">
      <c r="A39" s="70" t="s">
        <v>550</v>
      </c>
      <c r="B39" s="34">
        <v>3</v>
      </c>
      <c r="C39" s="78" t="s">
        <v>483</v>
      </c>
      <c r="D39" s="78" t="s">
        <v>173</v>
      </c>
      <c r="E39" s="78" t="s">
        <v>174</v>
      </c>
      <c r="F39" s="78" t="s">
        <v>175</v>
      </c>
      <c r="G39" s="35" t="s">
        <v>176</v>
      </c>
      <c r="H39" s="33">
        <v>12</v>
      </c>
      <c r="I39" s="36">
        <v>0</v>
      </c>
      <c r="J39" s="36">
        <v>0</v>
      </c>
      <c r="K39" s="33">
        <v>0</v>
      </c>
      <c r="L39" s="34">
        <v>0</v>
      </c>
      <c r="M39" s="34">
        <v>0</v>
      </c>
      <c r="N39" s="33">
        <v>4</v>
      </c>
      <c r="O39" s="33" t="s">
        <v>50</v>
      </c>
      <c r="P39" s="36" t="s">
        <v>42</v>
      </c>
      <c r="Q39" s="36" t="s">
        <v>43</v>
      </c>
      <c r="R39" s="78"/>
      <c r="S39" s="80"/>
    </row>
    <row r="40" spans="1:19" s="77" customFormat="1" ht="36" x14ac:dyDescent="0.25">
      <c r="A40" s="70" t="s">
        <v>550</v>
      </c>
      <c r="B40" s="69">
        <v>3</v>
      </c>
      <c r="C40" s="70" t="s">
        <v>484</v>
      </c>
      <c r="D40" s="70" t="s">
        <v>178</v>
      </c>
      <c r="E40" s="70" t="s">
        <v>179</v>
      </c>
      <c r="F40" s="70" t="s">
        <v>180</v>
      </c>
      <c r="G40" s="71" t="s">
        <v>181</v>
      </c>
      <c r="H40" s="72">
        <v>8</v>
      </c>
      <c r="I40" s="73">
        <v>0</v>
      </c>
      <c r="J40" s="73">
        <v>0</v>
      </c>
      <c r="K40" s="72">
        <v>0</v>
      </c>
      <c r="L40" s="69">
        <v>0</v>
      </c>
      <c r="M40" s="69">
        <v>0</v>
      </c>
      <c r="N40" s="72">
        <v>3</v>
      </c>
      <c r="O40" s="72" t="s">
        <v>50</v>
      </c>
      <c r="P40" s="73" t="s">
        <v>466</v>
      </c>
      <c r="Q40" s="73" t="s">
        <v>43</v>
      </c>
      <c r="R40" s="70"/>
      <c r="S40" s="76"/>
    </row>
    <row r="41" spans="1:19" s="77" customFormat="1" x14ac:dyDescent="0.25">
      <c r="A41" s="70" t="s">
        <v>550</v>
      </c>
      <c r="B41" s="69">
        <v>3</v>
      </c>
      <c r="C41" s="70" t="s">
        <v>485</v>
      </c>
      <c r="D41" s="70" t="s">
        <v>183</v>
      </c>
      <c r="E41" s="70" t="s">
        <v>184</v>
      </c>
      <c r="F41" s="70" t="s">
        <v>185</v>
      </c>
      <c r="G41" s="71" t="s">
        <v>186</v>
      </c>
      <c r="H41" s="72">
        <v>8</v>
      </c>
      <c r="I41" s="73">
        <v>0</v>
      </c>
      <c r="J41" s="73">
        <v>0</v>
      </c>
      <c r="K41" s="72">
        <v>0</v>
      </c>
      <c r="L41" s="69">
        <v>0</v>
      </c>
      <c r="M41" s="69">
        <v>0</v>
      </c>
      <c r="N41" s="72">
        <v>3</v>
      </c>
      <c r="O41" s="72" t="s">
        <v>50</v>
      </c>
      <c r="P41" s="73" t="s">
        <v>466</v>
      </c>
      <c r="Q41" s="73" t="s">
        <v>43</v>
      </c>
      <c r="R41" s="70"/>
      <c r="S41" s="76"/>
    </row>
    <row r="42" spans="1:19" s="13" customFormat="1" x14ac:dyDescent="0.25">
      <c r="A42" s="70" t="s">
        <v>550</v>
      </c>
      <c r="B42" s="34">
        <v>3</v>
      </c>
      <c r="C42" s="80"/>
      <c r="D42" s="78" t="s">
        <v>187</v>
      </c>
      <c r="E42" s="78" t="s">
        <v>188</v>
      </c>
      <c r="F42" s="78"/>
      <c r="G42" s="40"/>
      <c r="H42" s="33">
        <v>8</v>
      </c>
      <c r="I42" s="33">
        <v>0</v>
      </c>
      <c r="J42" s="36">
        <v>0</v>
      </c>
      <c r="K42" s="33">
        <v>0</v>
      </c>
      <c r="L42" s="34">
        <v>0</v>
      </c>
      <c r="M42" s="34">
        <v>0</v>
      </c>
      <c r="N42" s="34">
        <v>3</v>
      </c>
      <c r="O42" s="36" t="s">
        <v>41</v>
      </c>
      <c r="P42" s="36" t="s">
        <v>189</v>
      </c>
      <c r="Q42" s="36" t="s">
        <v>43</v>
      </c>
      <c r="R42" s="80"/>
      <c r="S42" s="80"/>
    </row>
    <row r="43" spans="1:19" s="13" customFormat="1" x14ac:dyDescent="0.25">
      <c r="A43" s="109" t="s">
        <v>93</v>
      </c>
      <c r="B43" s="110"/>
      <c r="C43" s="110"/>
      <c r="D43" s="110"/>
      <c r="E43" s="110"/>
      <c r="F43" s="110"/>
      <c r="G43" s="111"/>
      <c r="H43" s="39">
        <f>SUM(H34:H42)-H41</f>
        <v>80</v>
      </c>
      <c r="I43" s="39">
        <f t="shared" ref="I43:N43" si="2">SUM(I34:I42)-I41</f>
        <v>8</v>
      </c>
      <c r="J43" s="39">
        <f t="shared" si="2"/>
        <v>0</v>
      </c>
      <c r="K43" s="39">
        <f t="shared" si="2"/>
        <v>0</v>
      </c>
      <c r="L43" s="39">
        <f t="shared" si="2"/>
        <v>0</v>
      </c>
      <c r="M43" s="39">
        <f t="shared" si="2"/>
        <v>0</v>
      </c>
      <c r="N43" s="39">
        <f t="shared" si="2"/>
        <v>28</v>
      </c>
      <c r="O43" s="38"/>
      <c r="P43" s="38"/>
      <c r="Q43" s="38"/>
      <c r="R43" s="79"/>
      <c r="S43" s="79"/>
    </row>
    <row r="44" spans="1:19" s="13" customFormat="1" ht="24" x14ac:dyDescent="0.25">
      <c r="A44" s="70" t="s">
        <v>550</v>
      </c>
      <c r="B44" s="34">
        <v>4</v>
      </c>
      <c r="C44" s="78" t="s">
        <v>486</v>
      </c>
      <c r="D44" s="78" t="s">
        <v>191</v>
      </c>
      <c r="E44" s="78" t="s">
        <v>192</v>
      </c>
      <c r="F44" s="78" t="s">
        <v>193</v>
      </c>
      <c r="G44" s="35" t="s">
        <v>194</v>
      </c>
      <c r="H44" s="33">
        <v>12</v>
      </c>
      <c r="I44" s="36">
        <v>0</v>
      </c>
      <c r="J44" s="36">
        <v>0</v>
      </c>
      <c r="K44" s="33">
        <v>0</v>
      </c>
      <c r="L44" s="34">
        <v>0</v>
      </c>
      <c r="M44" s="34">
        <v>0</v>
      </c>
      <c r="N44" s="33">
        <v>4</v>
      </c>
      <c r="O44" s="36" t="s">
        <v>50</v>
      </c>
      <c r="P44" s="36" t="s">
        <v>42</v>
      </c>
      <c r="Q44" s="36" t="s">
        <v>43</v>
      </c>
      <c r="R44" s="80"/>
      <c r="S44" s="80"/>
    </row>
    <row r="45" spans="1:19" s="13" customFormat="1" ht="36" x14ac:dyDescent="0.25">
      <c r="A45" s="70" t="s">
        <v>550</v>
      </c>
      <c r="B45" s="34">
        <v>4</v>
      </c>
      <c r="C45" s="78" t="s">
        <v>487</v>
      </c>
      <c r="D45" s="78" t="s">
        <v>196</v>
      </c>
      <c r="E45" s="78" t="s">
        <v>197</v>
      </c>
      <c r="F45" s="78" t="s">
        <v>153</v>
      </c>
      <c r="G45" s="35" t="s">
        <v>154</v>
      </c>
      <c r="H45" s="33">
        <v>0</v>
      </c>
      <c r="I45" s="36">
        <v>8</v>
      </c>
      <c r="J45" s="36">
        <v>0</v>
      </c>
      <c r="K45" s="33">
        <v>0</v>
      </c>
      <c r="L45" s="34">
        <v>0</v>
      </c>
      <c r="M45" s="34">
        <v>0</v>
      </c>
      <c r="N45" s="33">
        <v>0</v>
      </c>
      <c r="O45" s="36" t="s">
        <v>41</v>
      </c>
      <c r="P45" s="36" t="s">
        <v>42</v>
      </c>
      <c r="Q45" s="36" t="s">
        <v>43</v>
      </c>
      <c r="R45" s="78" t="s">
        <v>198</v>
      </c>
      <c r="S45" s="78" t="s">
        <v>44</v>
      </c>
    </row>
    <row r="46" spans="1:19" s="13" customFormat="1" ht="36" x14ac:dyDescent="0.25">
      <c r="A46" s="70" t="s">
        <v>550</v>
      </c>
      <c r="B46" s="34">
        <v>4</v>
      </c>
      <c r="C46" s="78" t="s">
        <v>488</v>
      </c>
      <c r="D46" s="78" t="s">
        <v>200</v>
      </c>
      <c r="E46" s="78" t="s">
        <v>201</v>
      </c>
      <c r="F46" s="78" t="s">
        <v>202</v>
      </c>
      <c r="G46" s="35" t="s">
        <v>203</v>
      </c>
      <c r="H46" s="33">
        <v>14</v>
      </c>
      <c r="I46" s="36">
        <v>0</v>
      </c>
      <c r="J46" s="36">
        <v>0</v>
      </c>
      <c r="K46" s="33">
        <v>0</v>
      </c>
      <c r="L46" s="34">
        <v>0</v>
      </c>
      <c r="M46" s="34">
        <v>0</v>
      </c>
      <c r="N46" s="33">
        <v>5</v>
      </c>
      <c r="O46" s="36" t="s">
        <v>50</v>
      </c>
      <c r="P46" s="36" t="s">
        <v>42</v>
      </c>
      <c r="Q46" s="36" t="s">
        <v>43</v>
      </c>
      <c r="R46" s="80"/>
      <c r="S46" s="80"/>
    </row>
    <row r="47" spans="1:19" s="13" customFormat="1" x14ac:dyDescent="0.25">
      <c r="A47" s="70" t="s">
        <v>550</v>
      </c>
      <c r="B47" s="34">
        <v>4</v>
      </c>
      <c r="C47" s="78" t="s">
        <v>489</v>
      </c>
      <c r="D47" s="78" t="s">
        <v>205</v>
      </c>
      <c r="E47" s="78" t="s">
        <v>206</v>
      </c>
      <c r="F47" s="78" t="s">
        <v>207</v>
      </c>
      <c r="G47" s="35" t="s">
        <v>208</v>
      </c>
      <c r="H47" s="33">
        <v>12</v>
      </c>
      <c r="I47" s="36">
        <v>0</v>
      </c>
      <c r="J47" s="36">
        <v>0</v>
      </c>
      <c r="K47" s="33">
        <v>0</v>
      </c>
      <c r="L47" s="34">
        <v>0</v>
      </c>
      <c r="M47" s="34">
        <v>0</v>
      </c>
      <c r="N47" s="33">
        <v>4</v>
      </c>
      <c r="O47" s="36" t="s">
        <v>50</v>
      </c>
      <c r="P47" s="36" t="s">
        <v>42</v>
      </c>
      <c r="Q47" s="36" t="s">
        <v>43</v>
      </c>
      <c r="R47" s="80"/>
      <c r="S47" s="80"/>
    </row>
    <row r="48" spans="1:19" s="13" customFormat="1" ht="24" x14ac:dyDescent="0.25">
      <c r="A48" s="70" t="s">
        <v>550</v>
      </c>
      <c r="B48" s="34">
        <v>4</v>
      </c>
      <c r="C48" s="78" t="s">
        <v>490</v>
      </c>
      <c r="D48" s="78" t="s">
        <v>210</v>
      </c>
      <c r="E48" s="78" t="s">
        <v>211</v>
      </c>
      <c r="F48" s="78" t="s">
        <v>212</v>
      </c>
      <c r="G48" s="35" t="s">
        <v>213</v>
      </c>
      <c r="H48" s="33">
        <v>14</v>
      </c>
      <c r="I48" s="36">
        <v>0</v>
      </c>
      <c r="J48" s="36">
        <v>0</v>
      </c>
      <c r="K48" s="33">
        <v>0</v>
      </c>
      <c r="L48" s="34">
        <v>0</v>
      </c>
      <c r="M48" s="34">
        <v>0</v>
      </c>
      <c r="N48" s="33">
        <v>5</v>
      </c>
      <c r="O48" s="36" t="s">
        <v>50</v>
      </c>
      <c r="P48" s="36" t="s">
        <v>42</v>
      </c>
      <c r="Q48" s="36" t="s">
        <v>43</v>
      </c>
      <c r="R48" s="80"/>
      <c r="S48" s="80"/>
    </row>
    <row r="49" spans="1:19" s="13" customFormat="1" ht="24" x14ac:dyDescent="0.25">
      <c r="A49" s="70" t="s">
        <v>550</v>
      </c>
      <c r="B49" s="34">
        <v>4</v>
      </c>
      <c r="C49" s="78" t="s">
        <v>491</v>
      </c>
      <c r="D49" s="78" t="s">
        <v>215</v>
      </c>
      <c r="E49" s="78" t="s">
        <v>216</v>
      </c>
      <c r="F49" s="78" t="s">
        <v>207</v>
      </c>
      <c r="G49" s="35" t="s">
        <v>208</v>
      </c>
      <c r="H49" s="33">
        <v>12</v>
      </c>
      <c r="I49" s="36">
        <v>0</v>
      </c>
      <c r="J49" s="36">
        <v>0</v>
      </c>
      <c r="K49" s="33">
        <v>0</v>
      </c>
      <c r="L49" s="34">
        <v>0</v>
      </c>
      <c r="M49" s="34">
        <v>0</v>
      </c>
      <c r="N49" s="33">
        <v>4</v>
      </c>
      <c r="O49" s="36" t="s">
        <v>50</v>
      </c>
      <c r="P49" s="36" t="s">
        <v>42</v>
      </c>
      <c r="Q49" s="36" t="s">
        <v>43</v>
      </c>
      <c r="R49" s="80"/>
      <c r="S49" s="80"/>
    </row>
    <row r="50" spans="1:19" s="13" customFormat="1" ht="24" x14ac:dyDescent="0.25">
      <c r="A50" s="70" t="s">
        <v>550</v>
      </c>
      <c r="B50" s="34">
        <v>4</v>
      </c>
      <c r="C50" s="78" t="s">
        <v>492</v>
      </c>
      <c r="D50" s="78" t="s">
        <v>218</v>
      </c>
      <c r="E50" s="78" t="s">
        <v>219</v>
      </c>
      <c r="F50" s="78" t="s">
        <v>220</v>
      </c>
      <c r="G50" s="35" t="s">
        <v>221</v>
      </c>
      <c r="H50" s="33">
        <v>12</v>
      </c>
      <c r="I50" s="36">
        <v>0</v>
      </c>
      <c r="J50" s="36">
        <v>0</v>
      </c>
      <c r="K50" s="33">
        <v>0</v>
      </c>
      <c r="L50" s="34">
        <v>0</v>
      </c>
      <c r="M50" s="34">
        <v>0</v>
      </c>
      <c r="N50" s="33">
        <v>4</v>
      </c>
      <c r="O50" s="36" t="s">
        <v>41</v>
      </c>
      <c r="P50" s="36" t="s">
        <v>42</v>
      </c>
      <c r="Q50" s="36" t="s">
        <v>43</v>
      </c>
      <c r="R50" s="80"/>
      <c r="S50" s="80"/>
    </row>
    <row r="51" spans="1:19" s="13" customFormat="1" x14ac:dyDescent="0.25">
      <c r="A51" s="70" t="s">
        <v>550</v>
      </c>
      <c r="B51" s="34">
        <v>4</v>
      </c>
      <c r="C51" s="78" t="s">
        <v>493</v>
      </c>
      <c r="D51" s="78" t="s">
        <v>223</v>
      </c>
      <c r="E51" s="78" t="s">
        <v>224</v>
      </c>
      <c r="F51" s="78" t="s">
        <v>225</v>
      </c>
      <c r="G51" s="35" t="s">
        <v>226</v>
      </c>
      <c r="H51" s="33">
        <v>14</v>
      </c>
      <c r="I51" s="36">
        <v>0</v>
      </c>
      <c r="J51" s="36">
        <v>0</v>
      </c>
      <c r="K51" s="33">
        <v>0</v>
      </c>
      <c r="L51" s="34">
        <v>0</v>
      </c>
      <c r="M51" s="34">
        <v>0</v>
      </c>
      <c r="N51" s="33">
        <v>5</v>
      </c>
      <c r="O51" s="33" t="s">
        <v>50</v>
      </c>
      <c r="P51" s="36" t="s">
        <v>42</v>
      </c>
      <c r="Q51" s="36" t="s">
        <v>43</v>
      </c>
      <c r="R51" s="80"/>
      <c r="S51" s="80"/>
    </row>
    <row r="52" spans="1:19" s="13" customFormat="1" x14ac:dyDescent="0.25">
      <c r="A52" s="109" t="s">
        <v>93</v>
      </c>
      <c r="B52" s="110"/>
      <c r="C52" s="110"/>
      <c r="D52" s="110"/>
      <c r="E52" s="110"/>
      <c r="F52" s="110"/>
      <c r="G52" s="111"/>
      <c r="H52" s="39">
        <f>SUM(H44:H51)</f>
        <v>90</v>
      </c>
      <c r="I52" s="39">
        <f t="shared" ref="I52:N52" si="3">SUM(I44:I51)</f>
        <v>8</v>
      </c>
      <c r="J52" s="39">
        <f t="shared" si="3"/>
        <v>0</v>
      </c>
      <c r="K52" s="39">
        <f t="shared" si="3"/>
        <v>0</v>
      </c>
      <c r="L52" s="39">
        <f t="shared" si="3"/>
        <v>0</v>
      </c>
      <c r="M52" s="39">
        <f t="shared" si="3"/>
        <v>0</v>
      </c>
      <c r="N52" s="39">
        <f t="shared" si="3"/>
        <v>31</v>
      </c>
      <c r="O52" s="38"/>
      <c r="P52" s="38"/>
      <c r="Q52" s="38"/>
      <c r="R52" s="61"/>
      <c r="S52" s="61"/>
    </row>
    <row r="53" spans="1:19" s="13" customFormat="1" ht="24" x14ac:dyDescent="0.25">
      <c r="A53" s="70" t="s">
        <v>550</v>
      </c>
      <c r="B53" s="34">
        <v>5</v>
      </c>
      <c r="C53" s="78" t="s">
        <v>494</v>
      </c>
      <c r="D53" s="78" t="s">
        <v>228</v>
      </c>
      <c r="E53" s="78" t="s">
        <v>229</v>
      </c>
      <c r="F53" s="78" t="s">
        <v>230</v>
      </c>
      <c r="G53" s="35" t="s">
        <v>231</v>
      </c>
      <c r="H53" s="33">
        <v>12</v>
      </c>
      <c r="I53" s="36">
        <v>0</v>
      </c>
      <c r="J53" s="36">
        <v>0</v>
      </c>
      <c r="K53" s="33">
        <v>0</v>
      </c>
      <c r="L53" s="34">
        <v>0</v>
      </c>
      <c r="M53" s="34">
        <v>0</v>
      </c>
      <c r="N53" s="33">
        <v>4</v>
      </c>
      <c r="O53" s="33" t="s">
        <v>50</v>
      </c>
      <c r="P53" s="36" t="s">
        <v>42</v>
      </c>
      <c r="Q53" s="36" t="s">
        <v>43</v>
      </c>
      <c r="R53" s="78"/>
      <c r="S53" s="80"/>
    </row>
    <row r="54" spans="1:19" s="13" customFormat="1" ht="24" x14ac:dyDescent="0.25">
      <c r="A54" s="70" t="s">
        <v>550</v>
      </c>
      <c r="B54" s="34">
        <v>5</v>
      </c>
      <c r="C54" s="78" t="s">
        <v>495</v>
      </c>
      <c r="D54" s="78" t="s">
        <v>233</v>
      </c>
      <c r="E54" s="78" t="s">
        <v>234</v>
      </c>
      <c r="F54" s="78" t="s">
        <v>235</v>
      </c>
      <c r="G54" s="35" t="s">
        <v>236</v>
      </c>
      <c r="H54" s="33">
        <v>12</v>
      </c>
      <c r="I54" s="36">
        <v>0</v>
      </c>
      <c r="J54" s="36">
        <v>0</v>
      </c>
      <c r="K54" s="33">
        <v>0</v>
      </c>
      <c r="L54" s="34">
        <v>0</v>
      </c>
      <c r="M54" s="34">
        <v>0</v>
      </c>
      <c r="N54" s="33">
        <v>4</v>
      </c>
      <c r="O54" s="33" t="s">
        <v>50</v>
      </c>
      <c r="P54" s="36" t="s">
        <v>42</v>
      </c>
      <c r="Q54" s="36" t="s">
        <v>43</v>
      </c>
      <c r="R54" s="78" t="s">
        <v>237</v>
      </c>
      <c r="S54" s="80"/>
    </row>
    <row r="55" spans="1:19" s="13" customFormat="1" ht="24" x14ac:dyDescent="0.25">
      <c r="A55" s="70" t="s">
        <v>550</v>
      </c>
      <c r="B55" s="34">
        <v>5</v>
      </c>
      <c r="C55" s="78" t="s">
        <v>496</v>
      </c>
      <c r="D55" s="78" t="s">
        <v>239</v>
      </c>
      <c r="E55" s="78" t="s">
        <v>240</v>
      </c>
      <c r="F55" s="78" t="s">
        <v>128</v>
      </c>
      <c r="G55" s="35" t="s">
        <v>129</v>
      </c>
      <c r="H55" s="33">
        <v>0</v>
      </c>
      <c r="I55" s="36">
        <v>14</v>
      </c>
      <c r="J55" s="36">
        <v>0</v>
      </c>
      <c r="K55" s="33">
        <v>0</v>
      </c>
      <c r="L55" s="34">
        <v>0</v>
      </c>
      <c r="M55" s="34">
        <v>0</v>
      </c>
      <c r="N55" s="33">
        <v>5</v>
      </c>
      <c r="O55" s="33" t="s">
        <v>41</v>
      </c>
      <c r="P55" s="36" t="s">
        <v>42</v>
      </c>
      <c r="Q55" s="36" t="s">
        <v>43</v>
      </c>
      <c r="R55" s="78"/>
      <c r="S55" s="80"/>
    </row>
    <row r="56" spans="1:19" s="13" customFormat="1" x14ac:dyDescent="0.25">
      <c r="A56" s="70" t="s">
        <v>550</v>
      </c>
      <c r="B56" s="34">
        <v>5</v>
      </c>
      <c r="C56" s="78"/>
      <c r="D56" s="78" t="s">
        <v>187</v>
      </c>
      <c r="E56" s="78" t="s">
        <v>188</v>
      </c>
      <c r="F56" s="78"/>
      <c r="G56" s="35"/>
      <c r="H56" s="33">
        <v>8</v>
      </c>
      <c r="I56" s="36">
        <v>0</v>
      </c>
      <c r="J56" s="36">
        <v>0</v>
      </c>
      <c r="K56" s="33">
        <v>0</v>
      </c>
      <c r="L56" s="34">
        <v>0</v>
      </c>
      <c r="M56" s="34">
        <v>0</v>
      </c>
      <c r="N56" s="33">
        <v>3</v>
      </c>
      <c r="O56" s="33" t="s">
        <v>41</v>
      </c>
      <c r="P56" s="36" t="s">
        <v>189</v>
      </c>
      <c r="Q56" s="36" t="s">
        <v>43</v>
      </c>
      <c r="R56" s="80"/>
      <c r="S56" s="80"/>
    </row>
    <row r="57" spans="1:19" s="13" customFormat="1" ht="24" x14ac:dyDescent="0.25">
      <c r="A57" s="70" t="s">
        <v>550</v>
      </c>
      <c r="B57" s="42">
        <v>5</v>
      </c>
      <c r="C57" s="78"/>
      <c r="D57" s="78" t="s">
        <v>241</v>
      </c>
      <c r="E57" s="78" t="s">
        <v>242</v>
      </c>
      <c r="F57" s="78"/>
      <c r="G57" s="35"/>
      <c r="H57" s="33">
        <v>40</v>
      </c>
      <c r="I57" s="36">
        <v>0</v>
      </c>
      <c r="J57" s="36">
        <v>0</v>
      </c>
      <c r="K57" s="33">
        <v>0</v>
      </c>
      <c r="L57" s="34">
        <v>0</v>
      </c>
      <c r="M57" s="34">
        <v>0</v>
      </c>
      <c r="N57" s="33">
        <v>14</v>
      </c>
      <c r="O57" s="33"/>
      <c r="P57" s="36" t="s">
        <v>243</v>
      </c>
      <c r="Q57" s="36" t="s">
        <v>43</v>
      </c>
      <c r="R57" s="80"/>
      <c r="S57" s="80"/>
    </row>
    <row r="58" spans="1:19" s="13" customFormat="1" x14ac:dyDescent="0.25">
      <c r="A58" s="97" t="s">
        <v>93</v>
      </c>
      <c r="B58" s="98"/>
      <c r="C58" s="98"/>
      <c r="D58" s="98"/>
      <c r="E58" s="98"/>
      <c r="F58" s="98"/>
      <c r="G58" s="98"/>
      <c r="H58" s="39">
        <f>SUM(H53:H57)</f>
        <v>72</v>
      </c>
      <c r="I58" s="39">
        <f t="shared" ref="I58:N58" si="4">SUM(I53:I57)</f>
        <v>14</v>
      </c>
      <c r="J58" s="39">
        <f t="shared" si="4"/>
        <v>0</v>
      </c>
      <c r="K58" s="39">
        <f t="shared" si="4"/>
        <v>0</v>
      </c>
      <c r="L58" s="39">
        <f t="shared" si="4"/>
        <v>0</v>
      </c>
      <c r="M58" s="39">
        <f t="shared" si="4"/>
        <v>0</v>
      </c>
      <c r="N58" s="39">
        <f t="shared" si="4"/>
        <v>30</v>
      </c>
      <c r="O58" s="38"/>
      <c r="P58" s="38"/>
      <c r="Q58" s="38"/>
      <c r="R58" s="61"/>
      <c r="S58" s="61"/>
    </row>
    <row r="59" spans="1:19" s="13" customFormat="1" x14ac:dyDescent="0.25">
      <c r="A59" s="70" t="s">
        <v>550</v>
      </c>
      <c r="B59" s="34">
        <v>6</v>
      </c>
      <c r="C59" s="78" t="s">
        <v>497</v>
      </c>
      <c r="D59" s="78" t="s">
        <v>245</v>
      </c>
      <c r="E59" s="78" t="s">
        <v>245</v>
      </c>
      <c r="F59" s="78" t="s">
        <v>246</v>
      </c>
      <c r="G59" s="35" t="s">
        <v>247</v>
      </c>
      <c r="H59" s="33">
        <v>12</v>
      </c>
      <c r="I59" s="34">
        <v>0</v>
      </c>
      <c r="J59" s="34">
        <v>0</v>
      </c>
      <c r="K59" s="33">
        <v>0</v>
      </c>
      <c r="L59" s="34">
        <v>0</v>
      </c>
      <c r="M59" s="34">
        <v>0</v>
      </c>
      <c r="N59" s="33">
        <v>4</v>
      </c>
      <c r="O59" s="33" t="s">
        <v>50</v>
      </c>
      <c r="P59" s="36" t="s">
        <v>42</v>
      </c>
      <c r="Q59" s="36" t="s">
        <v>43</v>
      </c>
      <c r="R59" s="80"/>
      <c r="S59" s="80"/>
    </row>
    <row r="60" spans="1:19" s="13" customFormat="1" x14ac:dyDescent="0.25">
      <c r="A60" s="70" t="s">
        <v>550</v>
      </c>
      <c r="B60" s="34">
        <v>6</v>
      </c>
      <c r="C60" s="78" t="s">
        <v>498</v>
      </c>
      <c r="D60" s="78" t="s">
        <v>249</v>
      </c>
      <c r="E60" s="78" t="s">
        <v>250</v>
      </c>
      <c r="F60" s="78" t="s">
        <v>128</v>
      </c>
      <c r="G60" s="35" t="s">
        <v>129</v>
      </c>
      <c r="H60" s="33">
        <v>14</v>
      </c>
      <c r="I60" s="34">
        <v>0</v>
      </c>
      <c r="J60" s="34">
        <v>0</v>
      </c>
      <c r="K60" s="33">
        <v>0</v>
      </c>
      <c r="L60" s="34">
        <v>0</v>
      </c>
      <c r="M60" s="34">
        <v>0</v>
      </c>
      <c r="N60" s="33">
        <v>5</v>
      </c>
      <c r="O60" s="33" t="s">
        <v>50</v>
      </c>
      <c r="P60" s="36" t="s">
        <v>42</v>
      </c>
      <c r="Q60" s="36" t="s">
        <v>43</v>
      </c>
      <c r="R60" s="80"/>
      <c r="S60" s="80"/>
    </row>
    <row r="61" spans="1:19" s="13" customFormat="1" ht="36" x14ac:dyDescent="0.25">
      <c r="A61" s="70" t="s">
        <v>550</v>
      </c>
      <c r="B61" s="34">
        <v>6</v>
      </c>
      <c r="C61" s="78" t="s">
        <v>499</v>
      </c>
      <c r="D61" s="78" t="s">
        <v>252</v>
      </c>
      <c r="E61" s="78" t="s">
        <v>253</v>
      </c>
      <c r="F61" s="78" t="s">
        <v>128</v>
      </c>
      <c r="G61" s="35" t="s">
        <v>129</v>
      </c>
      <c r="H61" s="33">
        <v>0</v>
      </c>
      <c r="I61" s="34">
        <v>14</v>
      </c>
      <c r="J61" s="34">
        <v>0</v>
      </c>
      <c r="K61" s="33">
        <v>0</v>
      </c>
      <c r="L61" s="34">
        <v>0</v>
      </c>
      <c r="M61" s="34">
        <v>0</v>
      </c>
      <c r="N61" s="33">
        <v>5</v>
      </c>
      <c r="O61" s="33" t="s">
        <v>41</v>
      </c>
      <c r="P61" s="36" t="s">
        <v>42</v>
      </c>
      <c r="Q61" s="36" t="s">
        <v>43</v>
      </c>
      <c r="R61" s="40" t="s">
        <v>239</v>
      </c>
      <c r="S61" s="80"/>
    </row>
    <row r="62" spans="1:19" s="13" customFormat="1" x14ac:dyDescent="0.25">
      <c r="A62" s="70" t="s">
        <v>550</v>
      </c>
      <c r="B62" s="34">
        <v>6</v>
      </c>
      <c r="C62" s="78"/>
      <c r="D62" s="78" t="s">
        <v>187</v>
      </c>
      <c r="E62" s="78" t="s">
        <v>188</v>
      </c>
      <c r="F62" s="33"/>
      <c r="G62" s="35"/>
      <c r="H62" s="34">
        <v>12</v>
      </c>
      <c r="I62" s="34">
        <v>0</v>
      </c>
      <c r="J62" s="34">
        <v>0</v>
      </c>
      <c r="K62" s="33">
        <v>0</v>
      </c>
      <c r="L62" s="34">
        <v>0</v>
      </c>
      <c r="M62" s="34">
        <v>0</v>
      </c>
      <c r="N62" s="33">
        <v>4</v>
      </c>
      <c r="O62" s="33" t="s">
        <v>41</v>
      </c>
      <c r="P62" s="36" t="s">
        <v>189</v>
      </c>
      <c r="Q62" s="36" t="s">
        <v>43</v>
      </c>
      <c r="R62" s="80"/>
      <c r="S62" s="80"/>
    </row>
    <row r="63" spans="1:19" s="13" customFormat="1" ht="24" x14ac:dyDescent="0.25">
      <c r="A63" s="70" t="s">
        <v>550</v>
      </c>
      <c r="B63" s="42">
        <v>6</v>
      </c>
      <c r="C63" s="78"/>
      <c r="D63" s="78" t="s">
        <v>241</v>
      </c>
      <c r="E63" s="78" t="s">
        <v>242</v>
      </c>
      <c r="F63" s="33"/>
      <c r="G63" s="35"/>
      <c r="H63" s="34">
        <v>36</v>
      </c>
      <c r="I63" s="34">
        <v>0</v>
      </c>
      <c r="J63" s="34">
        <v>0</v>
      </c>
      <c r="K63" s="33">
        <v>0</v>
      </c>
      <c r="L63" s="34">
        <v>0</v>
      </c>
      <c r="M63" s="34">
        <v>0</v>
      </c>
      <c r="N63" s="33">
        <v>11</v>
      </c>
      <c r="O63" s="33"/>
      <c r="P63" s="36" t="s">
        <v>243</v>
      </c>
      <c r="Q63" s="36" t="s">
        <v>43</v>
      </c>
      <c r="R63" s="80"/>
      <c r="S63" s="80"/>
    </row>
    <row r="64" spans="1:19" s="13" customFormat="1" x14ac:dyDescent="0.25">
      <c r="A64" s="97" t="s">
        <v>93</v>
      </c>
      <c r="B64" s="98"/>
      <c r="C64" s="98"/>
      <c r="D64" s="98"/>
      <c r="E64" s="98"/>
      <c r="F64" s="98"/>
      <c r="G64" s="98"/>
      <c r="H64" s="39">
        <f>SUM(H59:H63)</f>
        <v>74</v>
      </c>
      <c r="I64" s="39">
        <f t="shared" ref="I64:N64" si="5">SUM(I59:I63)</f>
        <v>14</v>
      </c>
      <c r="J64" s="39">
        <f t="shared" si="5"/>
        <v>0</v>
      </c>
      <c r="K64" s="39">
        <f t="shared" si="5"/>
        <v>0</v>
      </c>
      <c r="L64" s="39">
        <f t="shared" si="5"/>
        <v>0</v>
      </c>
      <c r="M64" s="39">
        <f t="shared" si="5"/>
        <v>0</v>
      </c>
      <c r="N64" s="39">
        <f t="shared" si="5"/>
        <v>29</v>
      </c>
      <c r="O64" s="39"/>
      <c r="P64" s="39"/>
      <c r="Q64" s="39"/>
      <c r="R64" s="61"/>
      <c r="S64" s="61"/>
    </row>
    <row r="65" spans="1:19" s="13" customFormat="1" ht="24" x14ac:dyDescent="0.25">
      <c r="A65" s="70" t="s">
        <v>550</v>
      </c>
      <c r="B65" s="36">
        <v>7</v>
      </c>
      <c r="C65" s="67" t="s">
        <v>500</v>
      </c>
      <c r="D65" s="66" t="s">
        <v>255</v>
      </c>
      <c r="E65" s="67" t="s">
        <v>256</v>
      </c>
      <c r="F65" s="67" t="s">
        <v>128</v>
      </c>
      <c r="G65" s="67" t="s">
        <v>129</v>
      </c>
      <c r="H65" s="34">
        <v>0</v>
      </c>
      <c r="I65" s="34">
        <v>600</v>
      </c>
      <c r="J65" s="34">
        <v>0</v>
      </c>
      <c r="K65" s="34">
        <v>0</v>
      </c>
      <c r="L65" s="34">
        <v>0</v>
      </c>
      <c r="M65" s="34">
        <v>0</v>
      </c>
      <c r="N65" s="34">
        <v>30</v>
      </c>
      <c r="O65" s="33" t="s">
        <v>257</v>
      </c>
      <c r="P65" s="36" t="s">
        <v>42</v>
      </c>
      <c r="Q65" s="36" t="s">
        <v>43</v>
      </c>
      <c r="R65" s="66"/>
      <c r="S65" s="66" t="s">
        <v>258</v>
      </c>
    </row>
    <row r="66" spans="1:19" s="13" customFormat="1" x14ac:dyDescent="0.25">
      <c r="A66" s="109" t="s">
        <v>93</v>
      </c>
      <c r="B66" s="110"/>
      <c r="C66" s="110"/>
      <c r="D66" s="110"/>
      <c r="E66" s="110"/>
      <c r="F66" s="110"/>
      <c r="G66" s="111"/>
      <c r="H66" s="39">
        <f>SUM(H65:H65)</f>
        <v>0</v>
      </c>
      <c r="I66" s="39">
        <f t="shared" ref="I66:N66" si="6">SUM(I65:I65)</f>
        <v>600</v>
      </c>
      <c r="J66" s="39">
        <f t="shared" si="6"/>
        <v>0</v>
      </c>
      <c r="K66" s="39">
        <f t="shared" si="6"/>
        <v>0</v>
      </c>
      <c r="L66" s="39">
        <f t="shared" si="6"/>
        <v>0</v>
      </c>
      <c r="M66" s="39">
        <f t="shared" si="6"/>
        <v>0</v>
      </c>
      <c r="N66" s="39">
        <f t="shared" si="6"/>
        <v>30</v>
      </c>
      <c r="O66" s="38"/>
      <c r="P66" s="38"/>
      <c r="Q66" s="38"/>
      <c r="R66" s="61"/>
      <c r="S66" s="61"/>
    </row>
    <row r="67" spans="1:19" s="13" customFormat="1" x14ac:dyDescent="0.25">
      <c r="A67" s="97" t="s">
        <v>259</v>
      </c>
      <c r="B67" s="98"/>
      <c r="C67" s="98"/>
      <c r="D67" s="98"/>
      <c r="E67" s="98"/>
      <c r="F67" s="98"/>
      <c r="G67" s="98"/>
      <c r="H67" s="39">
        <f>H22+H33+H43+H52+H58+H64+H66</f>
        <v>478</v>
      </c>
      <c r="I67" s="39">
        <f t="shared" ref="I67:N67" si="7">I22+I33+I43+I52+I58+I64+I66</f>
        <v>674</v>
      </c>
      <c r="J67" s="39">
        <f t="shared" si="7"/>
        <v>0</v>
      </c>
      <c r="K67" s="39">
        <f t="shared" si="7"/>
        <v>0</v>
      </c>
      <c r="L67" s="39">
        <f t="shared" si="7"/>
        <v>0</v>
      </c>
      <c r="M67" s="39">
        <f t="shared" si="7"/>
        <v>0</v>
      </c>
      <c r="N67" s="39">
        <f t="shared" si="7"/>
        <v>210</v>
      </c>
      <c r="O67" s="41"/>
      <c r="P67" s="41"/>
      <c r="Q67" s="41"/>
      <c r="R67" s="61"/>
      <c r="S67" s="61"/>
    </row>
    <row r="68" spans="1:19" s="13" customFormat="1" x14ac:dyDescent="0.25">
      <c r="A68" s="13" t="s">
        <v>260</v>
      </c>
      <c r="H68" s="64"/>
      <c r="I68" s="64"/>
      <c r="J68" s="64"/>
      <c r="K68" s="64"/>
      <c r="L68" s="64"/>
      <c r="M68" s="64"/>
      <c r="N68" s="64"/>
      <c r="O68" s="14"/>
      <c r="P68" s="14"/>
      <c r="Q68" s="14"/>
    </row>
    <row r="69" spans="1:19" s="13" customFormat="1" x14ac:dyDescent="0.25">
      <c r="A69" s="13" t="s">
        <v>261</v>
      </c>
      <c r="H69" s="64"/>
      <c r="I69" s="64"/>
      <c r="J69" s="64"/>
      <c r="K69" s="64"/>
      <c r="L69" s="64"/>
      <c r="M69" s="64"/>
      <c r="N69" s="64"/>
      <c r="O69" s="14"/>
      <c r="P69" s="14"/>
      <c r="Q69" s="14"/>
    </row>
    <row r="70" spans="1:19" s="13" customFormat="1" x14ac:dyDescent="0.25">
      <c r="A70" s="13" t="s">
        <v>262</v>
      </c>
      <c r="H70" s="64"/>
      <c r="I70" s="64"/>
      <c r="J70" s="64"/>
      <c r="K70" s="64"/>
      <c r="L70" s="64"/>
      <c r="M70" s="64"/>
      <c r="N70" s="64"/>
      <c r="O70" s="14"/>
      <c r="P70" s="14"/>
      <c r="Q70" s="14"/>
    </row>
    <row r="71" spans="1:19" s="13" customFormat="1" x14ac:dyDescent="0.25">
      <c r="B71" s="15"/>
      <c r="K71" s="7"/>
      <c r="L71" s="7"/>
      <c r="M71" s="7"/>
      <c r="N71" s="64"/>
      <c r="O71" s="14"/>
      <c r="P71" s="14"/>
      <c r="Q71" s="14"/>
    </row>
    <row r="72" spans="1:19" s="13" customFormat="1" ht="13.5" x14ac:dyDescent="0.25">
      <c r="A72" s="97" t="s">
        <v>263</v>
      </c>
      <c r="B72" s="97"/>
      <c r="C72" s="97"/>
      <c r="D72" s="97"/>
      <c r="E72" s="97"/>
      <c r="F72" s="97"/>
      <c r="G72" s="97"/>
      <c r="H72" s="97"/>
      <c r="I72" s="97"/>
      <c r="J72" s="97"/>
      <c r="K72" s="97"/>
      <c r="L72" s="97"/>
      <c r="M72" s="97"/>
      <c r="N72" s="97"/>
      <c r="O72" s="97"/>
      <c r="P72" s="97"/>
      <c r="Q72" s="97"/>
      <c r="R72" s="97"/>
      <c r="S72" s="97"/>
    </row>
    <row r="73" spans="1:19" s="13" customFormat="1" x14ac:dyDescent="0.25">
      <c r="A73" s="97" t="s">
        <v>264</v>
      </c>
      <c r="B73" s="97"/>
      <c r="C73" s="97"/>
      <c r="D73" s="97"/>
      <c r="E73" s="97"/>
      <c r="F73" s="97"/>
      <c r="G73" s="97"/>
      <c r="H73" s="97"/>
      <c r="I73" s="97"/>
      <c r="J73" s="97"/>
      <c r="K73" s="97"/>
      <c r="L73" s="97"/>
      <c r="M73" s="97"/>
      <c r="N73" s="97"/>
      <c r="O73" s="97"/>
      <c r="P73" s="97"/>
      <c r="Q73" s="97"/>
      <c r="R73" s="97"/>
      <c r="S73" s="97"/>
    </row>
    <row r="74" spans="1:19" s="13" customFormat="1" x14ac:dyDescent="0.25">
      <c r="A74" s="100" t="s">
        <v>265</v>
      </c>
      <c r="B74" s="100"/>
      <c r="C74" s="100"/>
      <c r="D74" s="100"/>
      <c r="E74" s="100"/>
      <c r="F74" s="100"/>
      <c r="G74" s="100"/>
      <c r="H74" s="100"/>
      <c r="I74" s="100"/>
      <c r="J74" s="100"/>
      <c r="K74" s="100"/>
      <c r="L74" s="100"/>
      <c r="M74" s="100"/>
      <c r="N74" s="100"/>
      <c r="O74" s="100"/>
      <c r="P74" s="100"/>
      <c r="Q74" s="100"/>
      <c r="R74" s="100"/>
      <c r="S74" s="100"/>
    </row>
    <row r="75" spans="1:19" s="13" customFormat="1" ht="24" x14ac:dyDescent="0.25">
      <c r="A75" s="66" t="s">
        <v>551</v>
      </c>
      <c r="B75" s="34">
        <v>5</v>
      </c>
      <c r="C75" s="66" t="s">
        <v>501</v>
      </c>
      <c r="D75" s="66" t="s">
        <v>267</v>
      </c>
      <c r="E75" s="66" t="s">
        <v>268</v>
      </c>
      <c r="F75" s="66" t="s">
        <v>269</v>
      </c>
      <c r="G75" s="35" t="s">
        <v>270</v>
      </c>
      <c r="H75" s="33">
        <v>14</v>
      </c>
      <c r="I75" s="36">
        <v>0</v>
      </c>
      <c r="J75" s="36">
        <v>0</v>
      </c>
      <c r="K75" s="33">
        <v>0</v>
      </c>
      <c r="L75" s="34">
        <v>0</v>
      </c>
      <c r="M75" s="34">
        <v>0</v>
      </c>
      <c r="N75" s="33">
        <v>5</v>
      </c>
      <c r="O75" s="33" t="s">
        <v>41</v>
      </c>
      <c r="P75" s="33" t="s">
        <v>243</v>
      </c>
      <c r="Q75" s="36" t="s">
        <v>43</v>
      </c>
      <c r="R75" s="66"/>
      <c r="S75" s="67"/>
    </row>
    <row r="76" spans="1:19" s="13" customFormat="1" x14ac:dyDescent="0.25">
      <c r="A76" s="66" t="s">
        <v>551</v>
      </c>
      <c r="B76" s="34">
        <v>5</v>
      </c>
      <c r="C76" s="66" t="s">
        <v>502</v>
      </c>
      <c r="D76" s="66" t="s">
        <v>272</v>
      </c>
      <c r="E76" s="66" t="s">
        <v>273</v>
      </c>
      <c r="F76" s="66" t="s">
        <v>207</v>
      </c>
      <c r="G76" s="35" t="s">
        <v>208</v>
      </c>
      <c r="H76" s="33">
        <v>12</v>
      </c>
      <c r="I76" s="36">
        <v>0</v>
      </c>
      <c r="J76" s="36">
        <v>0</v>
      </c>
      <c r="K76" s="33">
        <v>0</v>
      </c>
      <c r="L76" s="34">
        <v>0</v>
      </c>
      <c r="M76" s="34">
        <v>0</v>
      </c>
      <c r="N76" s="33">
        <v>4</v>
      </c>
      <c r="O76" s="33" t="s">
        <v>50</v>
      </c>
      <c r="P76" s="33" t="s">
        <v>243</v>
      </c>
      <c r="Q76" s="36" t="s">
        <v>43</v>
      </c>
      <c r="R76" s="66"/>
      <c r="S76" s="67"/>
    </row>
    <row r="77" spans="1:19" s="13" customFormat="1" ht="24" x14ac:dyDescent="0.25">
      <c r="A77" s="66" t="s">
        <v>551</v>
      </c>
      <c r="B77" s="34">
        <v>5</v>
      </c>
      <c r="C77" s="66" t="s">
        <v>503</v>
      </c>
      <c r="D77" s="66" t="s">
        <v>275</v>
      </c>
      <c r="E77" s="66" t="s">
        <v>276</v>
      </c>
      <c r="F77" s="66" t="s">
        <v>128</v>
      </c>
      <c r="G77" s="35" t="s">
        <v>129</v>
      </c>
      <c r="H77" s="33">
        <v>14</v>
      </c>
      <c r="I77" s="36">
        <v>0</v>
      </c>
      <c r="J77" s="36">
        <v>0</v>
      </c>
      <c r="K77" s="33">
        <v>0</v>
      </c>
      <c r="L77" s="34">
        <v>0</v>
      </c>
      <c r="M77" s="34">
        <v>0</v>
      </c>
      <c r="N77" s="33">
        <v>5</v>
      </c>
      <c r="O77" s="33" t="s">
        <v>50</v>
      </c>
      <c r="P77" s="33" t="s">
        <v>466</v>
      </c>
      <c r="Q77" s="36" t="s">
        <v>43</v>
      </c>
      <c r="R77" s="66"/>
      <c r="S77" s="67"/>
    </row>
    <row r="78" spans="1:19" s="13" customFormat="1" x14ac:dyDescent="0.25">
      <c r="A78" s="66" t="s">
        <v>551</v>
      </c>
      <c r="B78" s="34">
        <v>5</v>
      </c>
      <c r="C78" s="66" t="s">
        <v>504</v>
      </c>
      <c r="D78" s="66" t="s">
        <v>278</v>
      </c>
      <c r="E78" s="66" t="s">
        <v>279</v>
      </c>
      <c r="F78" s="66" t="s">
        <v>269</v>
      </c>
      <c r="G78" s="35" t="s">
        <v>270</v>
      </c>
      <c r="H78" s="33">
        <v>14</v>
      </c>
      <c r="I78" s="36">
        <v>0</v>
      </c>
      <c r="J78" s="36">
        <v>0</v>
      </c>
      <c r="K78" s="33">
        <v>0</v>
      </c>
      <c r="L78" s="34">
        <v>0</v>
      </c>
      <c r="M78" s="34">
        <v>0</v>
      </c>
      <c r="N78" s="33">
        <v>5</v>
      </c>
      <c r="O78" s="33" t="s">
        <v>41</v>
      </c>
      <c r="P78" s="33" t="s">
        <v>466</v>
      </c>
      <c r="Q78" s="36" t="s">
        <v>43</v>
      </c>
      <c r="R78" s="66"/>
      <c r="S78" s="67"/>
    </row>
    <row r="79" spans="1:19" s="13" customFormat="1" x14ac:dyDescent="0.25">
      <c r="A79" s="66" t="s">
        <v>551</v>
      </c>
      <c r="B79" s="34">
        <v>6</v>
      </c>
      <c r="C79" s="66" t="s">
        <v>505</v>
      </c>
      <c r="D79" s="66" t="s">
        <v>281</v>
      </c>
      <c r="E79" s="66" t="s">
        <v>282</v>
      </c>
      <c r="F79" s="66" t="s">
        <v>283</v>
      </c>
      <c r="G79" s="35" t="s">
        <v>284</v>
      </c>
      <c r="H79" s="33">
        <v>12</v>
      </c>
      <c r="I79" s="34">
        <v>0</v>
      </c>
      <c r="J79" s="34">
        <v>0</v>
      </c>
      <c r="K79" s="33">
        <v>0</v>
      </c>
      <c r="L79" s="34">
        <v>0</v>
      </c>
      <c r="M79" s="34">
        <v>0</v>
      </c>
      <c r="N79" s="33">
        <v>4</v>
      </c>
      <c r="O79" s="33" t="s">
        <v>50</v>
      </c>
      <c r="P79" s="33" t="s">
        <v>243</v>
      </c>
      <c r="Q79" s="36" t="s">
        <v>43</v>
      </c>
      <c r="R79" s="67"/>
      <c r="S79" s="67"/>
    </row>
    <row r="80" spans="1:19" s="13" customFormat="1" x14ac:dyDescent="0.25">
      <c r="A80" s="66" t="s">
        <v>551</v>
      </c>
      <c r="B80" s="34">
        <v>6</v>
      </c>
      <c r="C80" s="66" t="s">
        <v>506</v>
      </c>
      <c r="D80" s="66" t="s">
        <v>286</v>
      </c>
      <c r="E80" s="66" t="s">
        <v>287</v>
      </c>
      <c r="F80" s="66" t="s">
        <v>288</v>
      </c>
      <c r="G80" s="35" t="s">
        <v>289</v>
      </c>
      <c r="H80" s="33">
        <v>8</v>
      </c>
      <c r="I80" s="34">
        <v>0</v>
      </c>
      <c r="J80" s="34">
        <v>0</v>
      </c>
      <c r="K80" s="33">
        <v>0</v>
      </c>
      <c r="L80" s="34">
        <v>0</v>
      </c>
      <c r="M80" s="34">
        <v>0</v>
      </c>
      <c r="N80" s="33">
        <v>3</v>
      </c>
      <c r="O80" s="33" t="s">
        <v>50</v>
      </c>
      <c r="P80" s="33" t="s">
        <v>243</v>
      </c>
      <c r="Q80" s="36" t="s">
        <v>43</v>
      </c>
      <c r="R80" s="67"/>
      <c r="S80" s="67"/>
    </row>
    <row r="81" spans="1:19" s="13" customFormat="1" ht="24" x14ac:dyDescent="0.25">
      <c r="A81" s="66" t="s">
        <v>551</v>
      </c>
      <c r="B81" s="34">
        <v>6</v>
      </c>
      <c r="C81" s="60" t="s">
        <v>507</v>
      </c>
      <c r="D81" s="60" t="s">
        <v>291</v>
      </c>
      <c r="E81" s="60" t="s">
        <v>292</v>
      </c>
      <c r="F81" s="60" t="s">
        <v>293</v>
      </c>
      <c r="G81" s="35" t="s">
        <v>294</v>
      </c>
      <c r="H81" s="33">
        <v>12</v>
      </c>
      <c r="I81" s="34">
        <v>0</v>
      </c>
      <c r="J81" s="34">
        <v>0</v>
      </c>
      <c r="K81" s="33">
        <v>0</v>
      </c>
      <c r="L81" s="34">
        <v>0</v>
      </c>
      <c r="M81" s="34">
        <v>0</v>
      </c>
      <c r="N81" s="33">
        <v>4</v>
      </c>
      <c r="O81" s="33" t="s">
        <v>50</v>
      </c>
      <c r="P81" s="33" t="s">
        <v>466</v>
      </c>
      <c r="Q81" s="36" t="s">
        <v>43</v>
      </c>
      <c r="R81" s="63"/>
      <c r="S81" s="63"/>
    </row>
    <row r="82" spans="1:19" s="13" customFormat="1" x14ac:dyDescent="0.25">
      <c r="A82" s="66" t="s">
        <v>551</v>
      </c>
      <c r="B82" s="34">
        <v>6</v>
      </c>
      <c r="C82" s="60" t="s">
        <v>508</v>
      </c>
      <c r="D82" s="60" t="s">
        <v>296</v>
      </c>
      <c r="E82" s="60" t="s">
        <v>297</v>
      </c>
      <c r="F82" s="60" t="s">
        <v>298</v>
      </c>
      <c r="G82" s="35" t="s">
        <v>299</v>
      </c>
      <c r="H82" s="33">
        <v>12</v>
      </c>
      <c r="I82" s="34">
        <v>0</v>
      </c>
      <c r="J82" s="34">
        <v>0</v>
      </c>
      <c r="K82" s="33">
        <v>0</v>
      </c>
      <c r="L82" s="34">
        <v>0</v>
      </c>
      <c r="M82" s="34">
        <v>0</v>
      </c>
      <c r="N82" s="33">
        <v>4</v>
      </c>
      <c r="O82" s="33" t="s">
        <v>41</v>
      </c>
      <c r="P82" s="33" t="s">
        <v>466</v>
      </c>
      <c r="Q82" s="36" t="s">
        <v>43</v>
      </c>
      <c r="R82" s="63"/>
      <c r="S82" s="63"/>
    </row>
    <row r="83" spans="1:19" s="43" customFormat="1" x14ac:dyDescent="0.25">
      <c r="A83" s="93" t="s">
        <v>93</v>
      </c>
      <c r="B83" s="94"/>
      <c r="C83" s="94"/>
      <c r="D83" s="94"/>
      <c r="E83" s="94"/>
      <c r="F83" s="94"/>
      <c r="G83" s="95"/>
      <c r="H83" s="37">
        <f>SUM(H75:H82)-H78-H82</f>
        <v>72</v>
      </c>
      <c r="I83" s="37">
        <f t="shared" ref="I83:N83" si="8">SUM(I75:I82)-I78-I82</f>
        <v>0</v>
      </c>
      <c r="J83" s="37">
        <f t="shared" si="8"/>
        <v>0</v>
      </c>
      <c r="K83" s="37">
        <f t="shared" si="8"/>
        <v>0</v>
      </c>
      <c r="L83" s="37">
        <f t="shared" si="8"/>
        <v>0</v>
      </c>
      <c r="M83" s="37">
        <f t="shared" si="8"/>
        <v>0</v>
      </c>
      <c r="N83" s="37">
        <f t="shared" si="8"/>
        <v>25</v>
      </c>
      <c r="O83" s="37"/>
      <c r="P83" s="37"/>
      <c r="Q83" s="48"/>
      <c r="R83" s="65"/>
      <c r="S83" s="65"/>
    </row>
    <row r="84" spans="1:19" s="43" customFormat="1" x14ac:dyDescent="0.25">
      <c r="A84" s="101"/>
      <c r="B84" s="102"/>
      <c r="C84" s="102"/>
      <c r="D84" s="102"/>
      <c r="E84" s="102"/>
      <c r="F84" s="102"/>
      <c r="G84" s="102"/>
      <c r="H84" s="102"/>
      <c r="I84" s="102"/>
      <c r="J84" s="102"/>
      <c r="K84" s="102"/>
      <c r="L84" s="102"/>
      <c r="M84" s="102"/>
      <c r="N84" s="102"/>
      <c r="O84" s="102"/>
      <c r="P84" s="102"/>
      <c r="Q84" s="102"/>
      <c r="R84" s="102"/>
      <c r="S84" s="103"/>
    </row>
    <row r="85" spans="1:19" s="43" customFormat="1" x14ac:dyDescent="0.25">
      <c r="A85" s="99" t="s">
        <v>300</v>
      </c>
      <c r="B85" s="99"/>
      <c r="C85" s="99"/>
      <c r="D85" s="99"/>
      <c r="E85" s="99"/>
      <c r="F85" s="99"/>
      <c r="G85" s="99"/>
      <c r="H85" s="99"/>
      <c r="I85" s="99"/>
      <c r="J85" s="99"/>
      <c r="K85" s="99"/>
      <c r="L85" s="99"/>
      <c r="M85" s="99"/>
      <c r="N85" s="99"/>
      <c r="O85" s="99"/>
      <c r="P85" s="99"/>
      <c r="Q85" s="99"/>
      <c r="R85" s="99"/>
      <c r="S85" s="99"/>
    </row>
    <row r="86" spans="1:19" s="43" customFormat="1" x14ac:dyDescent="0.25">
      <c r="A86" s="92" t="s">
        <v>301</v>
      </c>
      <c r="B86" s="92"/>
      <c r="C86" s="92"/>
      <c r="D86" s="92"/>
      <c r="E86" s="92"/>
      <c r="F86" s="92"/>
      <c r="G86" s="92"/>
      <c r="H86" s="92"/>
      <c r="I86" s="92"/>
      <c r="J86" s="92"/>
      <c r="K86" s="92"/>
      <c r="L86" s="92"/>
      <c r="M86" s="92"/>
      <c r="N86" s="92"/>
      <c r="O86" s="92"/>
      <c r="P86" s="92"/>
      <c r="Q86" s="92"/>
      <c r="R86" s="92"/>
      <c r="S86" s="92"/>
    </row>
    <row r="87" spans="1:19" s="13" customFormat="1" ht="24" x14ac:dyDescent="0.25">
      <c r="A87" s="78" t="s">
        <v>554</v>
      </c>
      <c r="B87" s="34">
        <v>5</v>
      </c>
      <c r="C87" s="66" t="s">
        <v>503</v>
      </c>
      <c r="D87" s="66" t="s">
        <v>275</v>
      </c>
      <c r="E87" s="66" t="s">
        <v>276</v>
      </c>
      <c r="F87" s="66" t="s">
        <v>128</v>
      </c>
      <c r="G87" s="35" t="s">
        <v>129</v>
      </c>
      <c r="H87" s="33">
        <v>12</v>
      </c>
      <c r="I87" s="36">
        <v>0</v>
      </c>
      <c r="J87" s="36">
        <v>0</v>
      </c>
      <c r="K87" s="33">
        <v>0</v>
      </c>
      <c r="L87" s="34">
        <v>0</v>
      </c>
      <c r="M87" s="34">
        <v>0</v>
      </c>
      <c r="N87" s="33">
        <v>4</v>
      </c>
      <c r="O87" s="33" t="s">
        <v>50</v>
      </c>
      <c r="P87" s="33" t="s">
        <v>243</v>
      </c>
      <c r="Q87" s="36" t="s">
        <v>43</v>
      </c>
      <c r="R87" s="66"/>
      <c r="S87" s="67"/>
    </row>
    <row r="88" spans="1:19" s="13" customFormat="1" ht="24" x14ac:dyDescent="0.25">
      <c r="A88" s="78" t="s">
        <v>554</v>
      </c>
      <c r="B88" s="34">
        <v>5</v>
      </c>
      <c r="C88" s="66" t="s">
        <v>509</v>
      </c>
      <c r="D88" s="66" t="s">
        <v>303</v>
      </c>
      <c r="E88" s="66" t="s">
        <v>304</v>
      </c>
      <c r="F88" s="66" t="s">
        <v>305</v>
      </c>
      <c r="G88" s="35" t="s">
        <v>306</v>
      </c>
      <c r="H88" s="33">
        <v>14</v>
      </c>
      <c r="I88" s="36">
        <v>0</v>
      </c>
      <c r="J88" s="36">
        <v>0</v>
      </c>
      <c r="K88" s="33">
        <v>0</v>
      </c>
      <c r="L88" s="34">
        <v>0</v>
      </c>
      <c r="M88" s="34">
        <v>0</v>
      </c>
      <c r="N88" s="33">
        <v>5</v>
      </c>
      <c r="O88" s="33" t="s">
        <v>50</v>
      </c>
      <c r="P88" s="33" t="s">
        <v>243</v>
      </c>
      <c r="Q88" s="36" t="s">
        <v>43</v>
      </c>
      <c r="R88" s="66"/>
      <c r="S88" s="67"/>
    </row>
    <row r="89" spans="1:19" s="13" customFormat="1" ht="24" x14ac:dyDescent="0.25">
      <c r="A89" s="78" t="s">
        <v>554</v>
      </c>
      <c r="B89" s="34">
        <v>5</v>
      </c>
      <c r="C89" s="66" t="s">
        <v>510</v>
      </c>
      <c r="D89" s="66" t="s">
        <v>308</v>
      </c>
      <c r="E89" s="66" t="s">
        <v>309</v>
      </c>
      <c r="F89" s="66" t="s">
        <v>128</v>
      </c>
      <c r="G89" s="35" t="s">
        <v>129</v>
      </c>
      <c r="H89" s="33">
        <v>14</v>
      </c>
      <c r="I89" s="36">
        <v>0</v>
      </c>
      <c r="J89" s="36">
        <v>0</v>
      </c>
      <c r="K89" s="33">
        <v>0</v>
      </c>
      <c r="L89" s="34">
        <v>0</v>
      </c>
      <c r="M89" s="34">
        <v>0</v>
      </c>
      <c r="N89" s="33">
        <v>5</v>
      </c>
      <c r="O89" s="33" t="s">
        <v>50</v>
      </c>
      <c r="P89" s="33" t="s">
        <v>466</v>
      </c>
      <c r="Q89" s="36" t="s">
        <v>43</v>
      </c>
      <c r="R89" s="66"/>
      <c r="S89" s="67"/>
    </row>
    <row r="90" spans="1:19" s="13" customFormat="1" x14ac:dyDescent="0.25">
      <c r="A90" s="78" t="s">
        <v>554</v>
      </c>
      <c r="B90" s="34">
        <v>5</v>
      </c>
      <c r="C90" s="78" t="s">
        <v>504</v>
      </c>
      <c r="D90" s="78" t="s">
        <v>278</v>
      </c>
      <c r="E90" s="78" t="s">
        <v>279</v>
      </c>
      <c r="F90" s="78" t="s">
        <v>269</v>
      </c>
      <c r="G90" s="35" t="s">
        <v>270</v>
      </c>
      <c r="H90" s="33">
        <v>14</v>
      </c>
      <c r="I90" s="36">
        <v>0</v>
      </c>
      <c r="J90" s="36">
        <v>0</v>
      </c>
      <c r="K90" s="33">
        <v>0</v>
      </c>
      <c r="L90" s="34">
        <v>0</v>
      </c>
      <c r="M90" s="34">
        <v>0</v>
      </c>
      <c r="N90" s="33">
        <v>5</v>
      </c>
      <c r="O90" s="33" t="s">
        <v>41</v>
      </c>
      <c r="P90" s="33" t="s">
        <v>466</v>
      </c>
      <c r="Q90" s="36" t="s">
        <v>43</v>
      </c>
      <c r="R90" s="78"/>
      <c r="S90" s="80"/>
    </row>
    <row r="91" spans="1:19" s="13" customFormat="1" ht="24" x14ac:dyDescent="0.25">
      <c r="A91" s="78" t="s">
        <v>554</v>
      </c>
      <c r="B91" s="34">
        <v>5</v>
      </c>
      <c r="C91" s="78" t="s">
        <v>511</v>
      </c>
      <c r="D91" s="78" t="s">
        <v>311</v>
      </c>
      <c r="E91" s="78" t="s">
        <v>312</v>
      </c>
      <c r="F91" s="78" t="s">
        <v>313</v>
      </c>
      <c r="G91" s="35" t="s">
        <v>314</v>
      </c>
      <c r="H91" s="33">
        <v>14</v>
      </c>
      <c r="I91" s="36">
        <v>0</v>
      </c>
      <c r="J91" s="36">
        <v>0</v>
      </c>
      <c r="K91" s="33">
        <v>0</v>
      </c>
      <c r="L91" s="34">
        <v>0</v>
      </c>
      <c r="M91" s="34">
        <v>0</v>
      </c>
      <c r="N91" s="33">
        <v>5</v>
      </c>
      <c r="O91" s="33" t="s">
        <v>50</v>
      </c>
      <c r="P91" s="33" t="s">
        <v>466</v>
      </c>
      <c r="Q91" s="36" t="s">
        <v>43</v>
      </c>
      <c r="R91" s="78"/>
      <c r="S91" s="80"/>
    </row>
    <row r="92" spans="1:19" s="13" customFormat="1" ht="24" x14ac:dyDescent="0.25">
      <c r="A92" s="78" t="s">
        <v>554</v>
      </c>
      <c r="B92" s="34">
        <v>6</v>
      </c>
      <c r="C92" s="78" t="s">
        <v>507</v>
      </c>
      <c r="D92" s="78" t="s">
        <v>291</v>
      </c>
      <c r="E92" s="78" t="s">
        <v>292</v>
      </c>
      <c r="F92" s="78" t="s">
        <v>293</v>
      </c>
      <c r="G92" s="35" t="s">
        <v>294</v>
      </c>
      <c r="H92" s="33">
        <v>8</v>
      </c>
      <c r="I92" s="34">
        <v>0</v>
      </c>
      <c r="J92" s="34">
        <v>0</v>
      </c>
      <c r="K92" s="33">
        <v>0</v>
      </c>
      <c r="L92" s="34">
        <v>0</v>
      </c>
      <c r="M92" s="34">
        <v>0</v>
      </c>
      <c r="N92" s="33">
        <v>3</v>
      </c>
      <c r="O92" s="33" t="s">
        <v>50</v>
      </c>
      <c r="P92" s="33" t="s">
        <v>243</v>
      </c>
      <c r="Q92" s="36" t="s">
        <v>43</v>
      </c>
      <c r="R92" s="80"/>
      <c r="S92" s="80"/>
    </row>
    <row r="93" spans="1:19" s="13" customFormat="1" ht="24" x14ac:dyDescent="0.25">
      <c r="A93" s="78" t="s">
        <v>554</v>
      </c>
      <c r="B93" s="34">
        <v>6</v>
      </c>
      <c r="C93" s="78" t="s">
        <v>512</v>
      </c>
      <c r="D93" s="78" t="s">
        <v>316</v>
      </c>
      <c r="E93" s="78" t="s">
        <v>317</v>
      </c>
      <c r="F93" s="78" t="s">
        <v>269</v>
      </c>
      <c r="G93" s="35" t="s">
        <v>270</v>
      </c>
      <c r="H93" s="33">
        <v>12</v>
      </c>
      <c r="I93" s="34">
        <v>0</v>
      </c>
      <c r="J93" s="34">
        <v>0</v>
      </c>
      <c r="K93" s="33">
        <v>0</v>
      </c>
      <c r="L93" s="34">
        <v>0</v>
      </c>
      <c r="M93" s="34">
        <v>0</v>
      </c>
      <c r="N93" s="33">
        <v>4</v>
      </c>
      <c r="O93" s="33" t="s">
        <v>50</v>
      </c>
      <c r="P93" s="33" t="s">
        <v>243</v>
      </c>
      <c r="Q93" s="36" t="s">
        <v>43</v>
      </c>
      <c r="R93" s="80"/>
      <c r="S93" s="80"/>
    </row>
    <row r="94" spans="1:19" s="13" customFormat="1" ht="24" x14ac:dyDescent="0.25">
      <c r="A94" s="78" t="s">
        <v>554</v>
      </c>
      <c r="B94" s="34">
        <v>6</v>
      </c>
      <c r="C94" s="60" t="s">
        <v>513</v>
      </c>
      <c r="D94" s="60" t="s">
        <v>319</v>
      </c>
      <c r="E94" s="60" t="s">
        <v>320</v>
      </c>
      <c r="F94" s="60" t="s">
        <v>321</v>
      </c>
      <c r="G94" s="35" t="s">
        <v>322</v>
      </c>
      <c r="H94" s="33">
        <v>12</v>
      </c>
      <c r="I94" s="34">
        <v>0</v>
      </c>
      <c r="J94" s="34">
        <v>0</v>
      </c>
      <c r="K94" s="33">
        <v>0</v>
      </c>
      <c r="L94" s="34">
        <v>0</v>
      </c>
      <c r="M94" s="34">
        <v>0</v>
      </c>
      <c r="N94" s="33">
        <v>4</v>
      </c>
      <c r="O94" s="33" t="s">
        <v>50</v>
      </c>
      <c r="P94" s="33" t="s">
        <v>466</v>
      </c>
      <c r="Q94" s="36" t="s">
        <v>43</v>
      </c>
      <c r="R94" s="63"/>
      <c r="S94" s="63"/>
    </row>
    <row r="95" spans="1:19" s="13" customFormat="1" ht="24" x14ac:dyDescent="0.25">
      <c r="A95" s="78" t="s">
        <v>554</v>
      </c>
      <c r="B95" s="34">
        <v>6</v>
      </c>
      <c r="C95" s="60" t="s">
        <v>514</v>
      </c>
      <c r="D95" s="60" t="s">
        <v>324</v>
      </c>
      <c r="E95" s="60" t="s">
        <v>325</v>
      </c>
      <c r="F95" s="60" t="s">
        <v>269</v>
      </c>
      <c r="G95" s="35" t="s">
        <v>270</v>
      </c>
      <c r="H95" s="33">
        <v>12</v>
      </c>
      <c r="I95" s="34">
        <v>0</v>
      </c>
      <c r="J95" s="34">
        <v>0</v>
      </c>
      <c r="K95" s="33">
        <v>0</v>
      </c>
      <c r="L95" s="34">
        <v>0</v>
      </c>
      <c r="M95" s="34">
        <v>0</v>
      </c>
      <c r="N95" s="33">
        <v>4</v>
      </c>
      <c r="O95" s="33" t="s">
        <v>50</v>
      </c>
      <c r="P95" s="33" t="s">
        <v>466</v>
      </c>
      <c r="Q95" s="36" t="s">
        <v>43</v>
      </c>
      <c r="R95" s="63"/>
      <c r="S95" s="63"/>
    </row>
    <row r="96" spans="1:19" s="13" customFormat="1" ht="24" x14ac:dyDescent="0.25">
      <c r="A96" s="78" t="s">
        <v>554</v>
      </c>
      <c r="B96" s="34">
        <v>6</v>
      </c>
      <c r="C96" s="60" t="s">
        <v>515</v>
      </c>
      <c r="D96" s="60" t="s">
        <v>327</v>
      </c>
      <c r="E96" s="60" t="s">
        <v>328</v>
      </c>
      <c r="F96" s="60" t="s">
        <v>329</v>
      </c>
      <c r="G96" s="35" t="s">
        <v>330</v>
      </c>
      <c r="H96" s="33">
        <v>12</v>
      </c>
      <c r="I96" s="34">
        <v>0</v>
      </c>
      <c r="J96" s="34">
        <v>0</v>
      </c>
      <c r="K96" s="33">
        <v>0</v>
      </c>
      <c r="L96" s="34">
        <v>0</v>
      </c>
      <c r="M96" s="34">
        <v>0</v>
      </c>
      <c r="N96" s="33">
        <v>4</v>
      </c>
      <c r="O96" s="33" t="s">
        <v>41</v>
      </c>
      <c r="P96" s="33" t="s">
        <v>466</v>
      </c>
      <c r="Q96" s="36" t="s">
        <v>43</v>
      </c>
      <c r="R96" s="63"/>
      <c r="S96" s="63"/>
    </row>
    <row r="97" spans="1:19" s="43" customFormat="1" x14ac:dyDescent="0.25">
      <c r="A97" s="93" t="s">
        <v>93</v>
      </c>
      <c r="B97" s="94"/>
      <c r="C97" s="94"/>
      <c r="D97" s="94"/>
      <c r="E97" s="94"/>
      <c r="F97" s="94"/>
      <c r="G97" s="95"/>
      <c r="H97" s="37">
        <f>SUM(H87:H96)-H90-H91-H95-H96</f>
        <v>72</v>
      </c>
      <c r="I97" s="37">
        <f t="shared" ref="I97:N97" si="9">SUM(I87:I96)-I90-I91-I95-I96</f>
        <v>0</v>
      </c>
      <c r="J97" s="37">
        <f t="shared" si="9"/>
        <v>0</v>
      </c>
      <c r="K97" s="37">
        <f t="shared" si="9"/>
        <v>0</v>
      </c>
      <c r="L97" s="37">
        <f t="shared" si="9"/>
        <v>0</v>
      </c>
      <c r="M97" s="37">
        <f t="shared" si="9"/>
        <v>0</v>
      </c>
      <c r="N97" s="37">
        <f t="shared" si="9"/>
        <v>25</v>
      </c>
      <c r="O97" s="37"/>
      <c r="P97" s="37"/>
      <c r="Q97" s="37"/>
      <c r="R97" s="62"/>
      <c r="S97" s="62"/>
    </row>
    <row r="98" spans="1:19" s="43" customFormat="1" x14ac:dyDescent="0.25">
      <c r="A98" s="101"/>
      <c r="B98" s="102"/>
      <c r="C98" s="102"/>
      <c r="D98" s="102"/>
      <c r="E98" s="102"/>
      <c r="F98" s="102"/>
      <c r="G98" s="102"/>
      <c r="H98" s="102"/>
      <c r="I98" s="102"/>
      <c r="J98" s="102"/>
      <c r="K98" s="102"/>
      <c r="L98" s="102"/>
      <c r="M98" s="102"/>
      <c r="N98" s="102"/>
      <c r="O98" s="102"/>
      <c r="P98" s="102"/>
      <c r="Q98" s="102"/>
      <c r="R98" s="102"/>
      <c r="S98" s="103"/>
    </row>
    <row r="99" spans="1:19" s="43" customFormat="1" x14ac:dyDescent="0.25">
      <c r="A99" s="99" t="s">
        <v>331</v>
      </c>
      <c r="B99" s="99"/>
      <c r="C99" s="99"/>
      <c r="D99" s="99"/>
      <c r="E99" s="99"/>
      <c r="F99" s="99"/>
      <c r="G99" s="99"/>
      <c r="H99" s="99"/>
      <c r="I99" s="99"/>
      <c r="J99" s="99"/>
      <c r="K99" s="99"/>
      <c r="L99" s="99"/>
      <c r="M99" s="99"/>
      <c r="N99" s="99"/>
      <c r="O99" s="99"/>
      <c r="P99" s="99"/>
      <c r="Q99" s="99"/>
      <c r="R99" s="99"/>
      <c r="S99" s="99"/>
    </row>
    <row r="100" spans="1:19" s="43" customFormat="1" x14ac:dyDescent="0.25">
      <c r="A100" s="92" t="s">
        <v>332</v>
      </c>
      <c r="B100" s="92"/>
      <c r="C100" s="92"/>
      <c r="D100" s="92"/>
      <c r="E100" s="92"/>
      <c r="F100" s="92"/>
      <c r="G100" s="92"/>
      <c r="H100" s="92"/>
      <c r="I100" s="92"/>
      <c r="J100" s="92"/>
      <c r="K100" s="92"/>
      <c r="L100" s="92"/>
      <c r="M100" s="92"/>
      <c r="N100" s="92"/>
      <c r="O100" s="92"/>
      <c r="P100" s="92"/>
      <c r="Q100" s="92"/>
      <c r="R100" s="92"/>
      <c r="S100" s="92"/>
    </row>
    <row r="101" spans="1:19" s="13" customFormat="1" ht="36" x14ac:dyDescent="0.25">
      <c r="A101" s="78" t="s">
        <v>557</v>
      </c>
      <c r="B101" s="34">
        <v>5</v>
      </c>
      <c r="C101" s="78" t="s">
        <v>516</v>
      </c>
      <c r="D101" s="78" t="s">
        <v>334</v>
      </c>
      <c r="E101" s="78" t="s">
        <v>335</v>
      </c>
      <c r="F101" s="78" t="s">
        <v>321</v>
      </c>
      <c r="G101" s="35" t="s">
        <v>322</v>
      </c>
      <c r="H101" s="33">
        <v>12</v>
      </c>
      <c r="I101" s="36">
        <v>0</v>
      </c>
      <c r="J101" s="36">
        <v>0</v>
      </c>
      <c r="K101" s="33">
        <v>0</v>
      </c>
      <c r="L101" s="34">
        <v>0</v>
      </c>
      <c r="M101" s="34">
        <v>0</v>
      </c>
      <c r="N101" s="33">
        <v>4</v>
      </c>
      <c r="O101" s="33" t="s">
        <v>50</v>
      </c>
      <c r="P101" s="33" t="s">
        <v>243</v>
      </c>
      <c r="Q101" s="36" t="s">
        <v>43</v>
      </c>
      <c r="R101" s="78"/>
      <c r="S101" s="80"/>
    </row>
    <row r="102" spans="1:19" s="13" customFormat="1" ht="24" x14ac:dyDescent="0.25">
      <c r="A102" s="78" t="s">
        <v>557</v>
      </c>
      <c r="B102" s="34">
        <v>5</v>
      </c>
      <c r="C102" s="78" t="s">
        <v>517</v>
      </c>
      <c r="D102" s="78" t="s">
        <v>337</v>
      </c>
      <c r="E102" s="78" t="s">
        <v>338</v>
      </c>
      <c r="F102" s="78" t="s">
        <v>225</v>
      </c>
      <c r="G102" s="35" t="s">
        <v>226</v>
      </c>
      <c r="H102" s="33">
        <v>12</v>
      </c>
      <c r="I102" s="36">
        <v>0</v>
      </c>
      <c r="J102" s="36">
        <v>0</v>
      </c>
      <c r="K102" s="33">
        <v>0</v>
      </c>
      <c r="L102" s="34">
        <v>0</v>
      </c>
      <c r="M102" s="34">
        <v>0</v>
      </c>
      <c r="N102" s="33">
        <v>4</v>
      </c>
      <c r="O102" s="33" t="s">
        <v>41</v>
      </c>
      <c r="P102" s="33" t="s">
        <v>243</v>
      </c>
      <c r="Q102" s="36" t="s">
        <v>43</v>
      </c>
      <c r="R102" s="78"/>
      <c r="S102" s="80"/>
    </row>
    <row r="103" spans="1:19" s="13" customFormat="1" ht="24" x14ac:dyDescent="0.25">
      <c r="A103" s="78" t="s">
        <v>557</v>
      </c>
      <c r="B103" s="34">
        <v>5</v>
      </c>
      <c r="C103" s="78" t="s">
        <v>503</v>
      </c>
      <c r="D103" s="78" t="s">
        <v>275</v>
      </c>
      <c r="E103" s="78" t="s">
        <v>276</v>
      </c>
      <c r="F103" s="78" t="s">
        <v>128</v>
      </c>
      <c r="G103" s="35" t="s">
        <v>129</v>
      </c>
      <c r="H103" s="33">
        <v>14</v>
      </c>
      <c r="I103" s="36">
        <v>0</v>
      </c>
      <c r="J103" s="36">
        <v>0</v>
      </c>
      <c r="K103" s="33">
        <v>0</v>
      </c>
      <c r="L103" s="34">
        <v>0</v>
      </c>
      <c r="M103" s="34">
        <v>0</v>
      </c>
      <c r="N103" s="33">
        <v>5</v>
      </c>
      <c r="O103" s="33" t="s">
        <v>50</v>
      </c>
      <c r="P103" s="33" t="s">
        <v>466</v>
      </c>
      <c r="Q103" s="36" t="s">
        <v>43</v>
      </c>
      <c r="R103" s="78"/>
      <c r="S103" s="80"/>
    </row>
    <row r="104" spans="1:19" s="13" customFormat="1" ht="24" x14ac:dyDescent="0.25">
      <c r="A104" s="78" t="s">
        <v>557</v>
      </c>
      <c r="B104" s="34">
        <v>5</v>
      </c>
      <c r="C104" s="78" t="s">
        <v>511</v>
      </c>
      <c r="D104" s="78" t="s">
        <v>311</v>
      </c>
      <c r="E104" s="78" t="s">
        <v>312</v>
      </c>
      <c r="F104" s="78" t="s">
        <v>313</v>
      </c>
      <c r="G104" s="35" t="s">
        <v>314</v>
      </c>
      <c r="H104" s="33">
        <v>14</v>
      </c>
      <c r="I104" s="36">
        <v>0</v>
      </c>
      <c r="J104" s="36">
        <v>0</v>
      </c>
      <c r="K104" s="33">
        <v>0</v>
      </c>
      <c r="L104" s="34">
        <v>0</v>
      </c>
      <c r="M104" s="34">
        <v>0</v>
      </c>
      <c r="N104" s="33">
        <v>5</v>
      </c>
      <c r="O104" s="33" t="s">
        <v>41</v>
      </c>
      <c r="P104" s="33" t="s">
        <v>466</v>
      </c>
      <c r="Q104" s="36" t="s">
        <v>43</v>
      </c>
      <c r="R104" s="78"/>
      <c r="S104" s="80"/>
    </row>
    <row r="105" spans="1:19" s="13" customFormat="1" ht="24" x14ac:dyDescent="0.25">
      <c r="A105" s="78" t="s">
        <v>557</v>
      </c>
      <c r="B105" s="34">
        <v>6</v>
      </c>
      <c r="C105" s="78" t="s">
        <v>513</v>
      </c>
      <c r="D105" s="78" t="s">
        <v>319</v>
      </c>
      <c r="E105" s="78" t="s">
        <v>320</v>
      </c>
      <c r="F105" s="78" t="s">
        <v>321</v>
      </c>
      <c r="G105" s="35" t="s">
        <v>322</v>
      </c>
      <c r="H105" s="33">
        <v>12</v>
      </c>
      <c r="I105" s="34">
        <v>0</v>
      </c>
      <c r="J105" s="34">
        <v>0</v>
      </c>
      <c r="K105" s="33">
        <v>0</v>
      </c>
      <c r="L105" s="34">
        <v>0</v>
      </c>
      <c r="M105" s="34">
        <v>0</v>
      </c>
      <c r="N105" s="33">
        <v>4</v>
      </c>
      <c r="O105" s="33" t="s">
        <v>50</v>
      </c>
      <c r="P105" s="33" t="s">
        <v>243</v>
      </c>
      <c r="Q105" s="36" t="s">
        <v>43</v>
      </c>
      <c r="R105" s="80"/>
      <c r="S105" s="80"/>
    </row>
    <row r="106" spans="1:19" s="13" customFormat="1" x14ac:dyDescent="0.25">
      <c r="A106" s="78" t="s">
        <v>557</v>
      </c>
      <c r="B106" s="34">
        <v>6</v>
      </c>
      <c r="C106" s="78" t="s">
        <v>518</v>
      </c>
      <c r="D106" s="78" t="s">
        <v>340</v>
      </c>
      <c r="E106" s="78" t="s">
        <v>341</v>
      </c>
      <c r="F106" s="78" t="s">
        <v>342</v>
      </c>
      <c r="G106" s="35" t="s">
        <v>343</v>
      </c>
      <c r="H106" s="33">
        <v>12</v>
      </c>
      <c r="I106" s="34">
        <v>0</v>
      </c>
      <c r="J106" s="34">
        <v>0</v>
      </c>
      <c r="K106" s="33">
        <v>0</v>
      </c>
      <c r="L106" s="34">
        <v>0</v>
      </c>
      <c r="M106" s="34">
        <v>0</v>
      </c>
      <c r="N106" s="33">
        <v>4</v>
      </c>
      <c r="O106" s="33" t="s">
        <v>41</v>
      </c>
      <c r="P106" s="33" t="s">
        <v>243</v>
      </c>
      <c r="Q106" s="36" t="s">
        <v>43</v>
      </c>
      <c r="R106" s="80"/>
      <c r="S106" s="80"/>
    </row>
    <row r="107" spans="1:19" s="13" customFormat="1" ht="24" x14ac:dyDescent="0.25">
      <c r="A107" s="78" t="s">
        <v>557</v>
      </c>
      <c r="B107" s="34">
        <v>6</v>
      </c>
      <c r="C107" s="78" t="s">
        <v>507</v>
      </c>
      <c r="D107" s="78" t="s">
        <v>291</v>
      </c>
      <c r="E107" s="78" t="s">
        <v>292</v>
      </c>
      <c r="F107" s="78" t="s">
        <v>293</v>
      </c>
      <c r="G107" s="35" t="s">
        <v>294</v>
      </c>
      <c r="H107" s="33">
        <v>12</v>
      </c>
      <c r="I107" s="34">
        <v>0</v>
      </c>
      <c r="J107" s="34">
        <v>0</v>
      </c>
      <c r="K107" s="33">
        <v>2</v>
      </c>
      <c r="L107" s="34">
        <v>0</v>
      </c>
      <c r="M107" s="34">
        <v>0</v>
      </c>
      <c r="N107" s="33">
        <v>4</v>
      </c>
      <c r="O107" s="33" t="s">
        <v>50</v>
      </c>
      <c r="P107" s="33" t="s">
        <v>466</v>
      </c>
      <c r="Q107" s="36" t="s">
        <v>43</v>
      </c>
      <c r="R107" s="80"/>
      <c r="S107" s="80"/>
    </row>
    <row r="108" spans="1:19" s="13" customFormat="1" ht="24" x14ac:dyDescent="0.25">
      <c r="A108" s="78" t="s">
        <v>557</v>
      </c>
      <c r="B108" s="34">
        <v>6</v>
      </c>
      <c r="C108" s="60" t="s">
        <v>519</v>
      </c>
      <c r="D108" s="60" t="s">
        <v>345</v>
      </c>
      <c r="E108" s="60" t="s">
        <v>346</v>
      </c>
      <c r="F108" s="60" t="s">
        <v>235</v>
      </c>
      <c r="G108" s="35" t="s">
        <v>236</v>
      </c>
      <c r="H108" s="33">
        <v>12</v>
      </c>
      <c r="I108" s="34">
        <v>0</v>
      </c>
      <c r="J108" s="34">
        <v>0</v>
      </c>
      <c r="K108" s="33">
        <v>0</v>
      </c>
      <c r="L108" s="34">
        <v>0</v>
      </c>
      <c r="M108" s="34">
        <v>0</v>
      </c>
      <c r="N108" s="33">
        <v>4</v>
      </c>
      <c r="O108" s="33" t="s">
        <v>41</v>
      </c>
      <c r="P108" s="33" t="s">
        <v>466</v>
      </c>
      <c r="Q108" s="36" t="s">
        <v>43</v>
      </c>
      <c r="R108" s="63"/>
      <c r="S108" s="63"/>
    </row>
    <row r="109" spans="1:19" s="43" customFormat="1" x14ac:dyDescent="0.25">
      <c r="A109" s="93" t="s">
        <v>93</v>
      </c>
      <c r="B109" s="94"/>
      <c r="C109" s="94"/>
      <c r="D109" s="94"/>
      <c r="E109" s="94"/>
      <c r="F109" s="94"/>
      <c r="G109" s="95"/>
      <c r="H109" s="37">
        <f>SUM(H101:H108)-H104-H108</f>
        <v>74</v>
      </c>
      <c r="I109" s="37">
        <f t="shared" ref="I109:N109" si="10">SUM(I101:I108)-I104-I108</f>
        <v>0</v>
      </c>
      <c r="J109" s="37">
        <f t="shared" si="10"/>
        <v>0</v>
      </c>
      <c r="K109" s="37">
        <f t="shared" si="10"/>
        <v>2</v>
      </c>
      <c r="L109" s="37">
        <f t="shared" si="10"/>
        <v>0</v>
      </c>
      <c r="M109" s="37">
        <f t="shared" si="10"/>
        <v>0</v>
      </c>
      <c r="N109" s="37">
        <f t="shared" si="10"/>
        <v>25</v>
      </c>
      <c r="O109" s="37"/>
      <c r="P109" s="37"/>
      <c r="Q109" s="37"/>
      <c r="R109" s="62"/>
      <c r="S109" s="62"/>
    </row>
    <row r="110" spans="1:19" s="43" customFormat="1" x14ac:dyDescent="0.25">
      <c r="A110" s="101"/>
      <c r="B110" s="102"/>
      <c r="C110" s="102"/>
      <c r="D110" s="102"/>
      <c r="E110" s="102"/>
      <c r="F110" s="102"/>
      <c r="G110" s="102"/>
      <c r="H110" s="102"/>
      <c r="I110" s="102"/>
      <c r="J110" s="102"/>
      <c r="K110" s="102"/>
      <c r="L110" s="102"/>
      <c r="M110" s="102"/>
      <c r="N110" s="102"/>
      <c r="O110" s="102"/>
      <c r="P110" s="102"/>
      <c r="Q110" s="102"/>
      <c r="R110" s="102"/>
      <c r="S110" s="103"/>
    </row>
    <row r="111" spans="1:19" s="43" customFormat="1" ht="12" customHeight="1" x14ac:dyDescent="0.25">
      <c r="A111" s="99" t="s">
        <v>347</v>
      </c>
      <c r="B111" s="99"/>
      <c r="C111" s="99"/>
      <c r="D111" s="99"/>
      <c r="E111" s="99"/>
      <c r="F111" s="99"/>
      <c r="G111" s="99"/>
      <c r="H111" s="99"/>
      <c r="I111" s="99"/>
      <c r="J111" s="99"/>
      <c r="K111" s="99"/>
      <c r="L111" s="99"/>
      <c r="M111" s="99"/>
      <c r="N111" s="99"/>
      <c r="O111" s="99"/>
      <c r="P111" s="99"/>
      <c r="Q111" s="99"/>
      <c r="R111" s="99"/>
      <c r="S111" s="99"/>
    </row>
    <row r="112" spans="1:19" s="43" customFormat="1" ht="12" customHeight="1" x14ac:dyDescent="0.25">
      <c r="A112" s="92" t="s">
        <v>348</v>
      </c>
      <c r="B112" s="92"/>
      <c r="C112" s="92"/>
      <c r="D112" s="92"/>
      <c r="E112" s="92"/>
      <c r="F112" s="92"/>
      <c r="G112" s="92"/>
      <c r="H112" s="92"/>
      <c r="I112" s="92"/>
      <c r="J112" s="92"/>
      <c r="K112" s="92"/>
      <c r="L112" s="92"/>
      <c r="M112" s="92"/>
      <c r="N112" s="92"/>
      <c r="O112" s="92"/>
      <c r="P112" s="92"/>
      <c r="Q112" s="92"/>
      <c r="R112" s="92"/>
      <c r="S112" s="92"/>
    </row>
    <row r="113" spans="1:19" s="13" customFormat="1" ht="24" x14ac:dyDescent="0.25">
      <c r="A113" s="78" t="s">
        <v>558</v>
      </c>
      <c r="B113" s="34">
        <v>5</v>
      </c>
      <c r="C113" s="78" t="s">
        <v>520</v>
      </c>
      <c r="D113" s="78" t="s">
        <v>350</v>
      </c>
      <c r="E113" s="78" t="s">
        <v>351</v>
      </c>
      <c r="F113" s="78" t="s">
        <v>193</v>
      </c>
      <c r="G113" s="35" t="s">
        <v>194</v>
      </c>
      <c r="H113" s="33">
        <v>12</v>
      </c>
      <c r="I113" s="36">
        <v>0</v>
      </c>
      <c r="J113" s="36">
        <v>0</v>
      </c>
      <c r="K113" s="33">
        <v>0</v>
      </c>
      <c r="L113" s="34">
        <v>0</v>
      </c>
      <c r="M113" s="34">
        <v>0</v>
      </c>
      <c r="N113" s="33">
        <v>4</v>
      </c>
      <c r="O113" s="33" t="s">
        <v>50</v>
      </c>
      <c r="P113" s="33" t="s">
        <v>243</v>
      </c>
      <c r="Q113" s="36" t="s">
        <v>43</v>
      </c>
      <c r="R113" s="78"/>
      <c r="S113" s="80"/>
    </row>
    <row r="114" spans="1:19" s="13" customFormat="1" ht="24" x14ac:dyDescent="0.25">
      <c r="A114" s="78" t="s">
        <v>558</v>
      </c>
      <c r="B114" s="34">
        <v>5</v>
      </c>
      <c r="C114" s="78" t="s">
        <v>521</v>
      </c>
      <c r="D114" s="78" t="s">
        <v>353</v>
      </c>
      <c r="E114" s="78" t="s">
        <v>354</v>
      </c>
      <c r="F114" s="78" t="s">
        <v>355</v>
      </c>
      <c r="G114" s="35" t="s">
        <v>356</v>
      </c>
      <c r="H114" s="33">
        <v>14</v>
      </c>
      <c r="I114" s="36">
        <v>0</v>
      </c>
      <c r="J114" s="36">
        <v>0</v>
      </c>
      <c r="K114" s="33">
        <v>0</v>
      </c>
      <c r="L114" s="34">
        <v>0</v>
      </c>
      <c r="M114" s="34">
        <v>0</v>
      </c>
      <c r="N114" s="33">
        <v>5</v>
      </c>
      <c r="O114" s="33" t="s">
        <v>50</v>
      </c>
      <c r="P114" s="33" t="s">
        <v>243</v>
      </c>
      <c r="Q114" s="36" t="s">
        <v>43</v>
      </c>
      <c r="R114" s="78"/>
      <c r="S114" s="80"/>
    </row>
    <row r="115" spans="1:19" s="13" customFormat="1" ht="24" x14ac:dyDescent="0.25">
      <c r="A115" s="78" t="s">
        <v>558</v>
      </c>
      <c r="B115" s="34">
        <v>5</v>
      </c>
      <c r="C115" s="78" t="s">
        <v>503</v>
      </c>
      <c r="D115" s="78" t="s">
        <v>275</v>
      </c>
      <c r="E115" s="78" t="s">
        <v>276</v>
      </c>
      <c r="F115" s="78" t="s">
        <v>128</v>
      </c>
      <c r="G115" s="35" t="s">
        <v>129</v>
      </c>
      <c r="H115" s="33">
        <v>14</v>
      </c>
      <c r="I115" s="36">
        <v>0</v>
      </c>
      <c r="J115" s="36">
        <v>0</v>
      </c>
      <c r="K115" s="33">
        <v>0</v>
      </c>
      <c r="L115" s="34">
        <v>0</v>
      </c>
      <c r="M115" s="34">
        <v>0</v>
      </c>
      <c r="N115" s="33">
        <v>5</v>
      </c>
      <c r="O115" s="33" t="s">
        <v>41</v>
      </c>
      <c r="P115" s="33" t="s">
        <v>466</v>
      </c>
      <c r="Q115" s="36" t="s">
        <v>43</v>
      </c>
      <c r="R115" s="78"/>
      <c r="S115" s="80"/>
    </row>
    <row r="116" spans="1:19" s="13" customFormat="1" ht="24" x14ac:dyDescent="0.25">
      <c r="A116" s="78" t="s">
        <v>558</v>
      </c>
      <c r="B116" s="34">
        <v>5</v>
      </c>
      <c r="C116" s="78" t="s">
        <v>522</v>
      </c>
      <c r="D116" s="78" t="s">
        <v>358</v>
      </c>
      <c r="E116" s="78" t="s">
        <v>359</v>
      </c>
      <c r="F116" s="78" t="s">
        <v>360</v>
      </c>
      <c r="G116" s="35" t="s">
        <v>361</v>
      </c>
      <c r="H116" s="33">
        <v>14</v>
      </c>
      <c r="I116" s="36">
        <v>0</v>
      </c>
      <c r="J116" s="36">
        <v>0</v>
      </c>
      <c r="K116" s="33">
        <v>0</v>
      </c>
      <c r="L116" s="34">
        <v>0</v>
      </c>
      <c r="M116" s="34">
        <v>0</v>
      </c>
      <c r="N116" s="33">
        <v>5</v>
      </c>
      <c r="O116" s="33" t="s">
        <v>50</v>
      </c>
      <c r="P116" s="33" t="s">
        <v>466</v>
      </c>
      <c r="Q116" s="36" t="s">
        <v>43</v>
      </c>
      <c r="R116" s="78"/>
      <c r="S116" s="80"/>
    </row>
    <row r="117" spans="1:19" s="13" customFormat="1" ht="24" x14ac:dyDescent="0.25">
      <c r="A117" s="78" t="s">
        <v>558</v>
      </c>
      <c r="B117" s="34">
        <v>5</v>
      </c>
      <c r="C117" s="78" t="s">
        <v>523</v>
      </c>
      <c r="D117" s="78" t="s">
        <v>363</v>
      </c>
      <c r="E117" s="78" t="s">
        <v>364</v>
      </c>
      <c r="F117" s="78" t="s">
        <v>175</v>
      </c>
      <c r="G117" s="35" t="s">
        <v>176</v>
      </c>
      <c r="H117" s="33">
        <v>14</v>
      </c>
      <c r="I117" s="36">
        <v>0</v>
      </c>
      <c r="J117" s="36">
        <v>0</v>
      </c>
      <c r="K117" s="33">
        <v>0</v>
      </c>
      <c r="L117" s="34">
        <v>0</v>
      </c>
      <c r="M117" s="34">
        <v>0</v>
      </c>
      <c r="N117" s="33">
        <v>5</v>
      </c>
      <c r="O117" s="33" t="s">
        <v>50</v>
      </c>
      <c r="P117" s="33" t="s">
        <v>466</v>
      </c>
      <c r="Q117" s="36" t="s">
        <v>43</v>
      </c>
      <c r="R117" s="78"/>
      <c r="S117" s="80"/>
    </row>
    <row r="118" spans="1:19" s="13" customFormat="1" ht="24" x14ac:dyDescent="0.25">
      <c r="A118" s="78" t="s">
        <v>558</v>
      </c>
      <c r="B118" s="34">
        <v>6</v>
      </c>
      <c r="C118" s="78" t="s">
        <v>524</v>
      </c>
      <c r="D118" s="78" t="s">
        <v>366</v>
      </c>
      <c r="E118" s="78" t="s">
        <v>367</v>
      </c>
      <c r="F118" s="78" t="s">
        <v>148</v>
      </c>
      <c r="G118" s="35" t="s">
        <v>149</v>
      </c>
      <c r="H118" s="33">
        <v>8</v>
      </c>
      <c r="I118" s="34">
        <v>0</v>
      </c>
      <c r="J118" s="34">
        <v>0</v>
      </c>
      <c r="K118" s="33">
        <v>0</v>
      </c>
      <c r="L118" s="34">
        <v>0</v>
      </c>
      <c r="M118" s="34">
        <v>0</v>
      </c>
      <c r="N118" s="33">
        <v>3</v>
      </c>
      <c r="O118" s="33" t="s">
        <v>50</v>
      </c>
      <c r="P118" s="33" t="s">
        <v>243</v>
      </c>
      <c r="Q118" s="36" t="s">
        <v>43</v>
      </c>
      <c r="R118" s="80"/>
      <c r="S118" s="80"/>
    </row>
    <row r="119" spans="1:19" s="13" customFormat="1" ht="24" x14ac:dyDescent="0.25">
      <c r="A119" s="78" t="s">
        <v>558</v>
      </c>
      <c r="B119" s="34">
        <v>6</v>
      </c>
      <c r="C119" s="78" t="s">
        <v>525</v>
      </c>
      <c r="D119" s="78" t="s">
        <v>369</v>
      </c>
      <c r="E119" s="78" t="s">
        <v>370</v>
      </c>
      <c r="F119" s="78" t="s">
        <v>193</v>
      </c>
      <c r="G119" s="35" t="s">
        <v>194</v>
      </c>
      <c r="H119" s="33">
        <v>12</v>
      </c>
      <c r="I119" s="34">
        <v>0</v>
      </c>
      <c r="J119" s="34">
        <v>0</v>
      </c>
      <c r="K119" s="33">
        <v>0</v>
      </c>
      <c r="L119" s="34">
        <v>0</v>
      </c>
      <c r="M119" s="34">
        <v>0</v>
      </c>
      <c r="N119" s="33">
        <v>4</v>
      </c>
      <c r="O119" s="33" t="s">
        <v>50</v>
      </c>
      <c r="P119" s="33" t="s">
        <v>243</v>
      </c>
      <c r="Q119" s="36" t="s">
        <v>43</v>
      </c>
      <c r="R119" s="80"/>
      <c r="S119" s="80"/>
    </row>
    <row r="120" spans="1:19" s="13" customFormat="1" ht="24" x14ac:dyDescent="0.25">
      <c r="A120" s="78" t="s">
        <v>558</v>
      </c>
      <c r="B120" s="34">
        <v>6</v>
      </c>
      <c r="C120" s="60" t="s">
        <v>526</v>
      </c>
      <c r="D120" s="60" t="s">
        <v>372</v>
      </c>
      <c r="E120" s="60" t="s">
        <v>373</v>
      </c>
      <c r="F120" s="60" t="s">
        <v>305</v>
      </c>
      <c r="G120" s="35" t="s">
        <v>306</v>
      </c>
      <c r="H120" s="33">
        <v>12</v>
      </c>
      <c r="I120" s="34">
        <v>0</v>
      </c>
      <c r="J120" s="34">
        <v>0</v>
      </c>
      <c r="K120" s="33">
        <v>0</v>
      </c>
      <c r="L120" s="34">
        <v>0</v>
      </c>
      <c r="M120" s="34">
        <v>0</v>
      </c>
      <c r="N120" s="33">
        <v>4</v>
      </c>
      <c r="O120" s="33" t="s">
        <v>50</v>
      </c>
      <c r="P120" s="33" t="s">
        <v>466</v>
      </c>
      <c r="Q120" s="36" t="s">
        <v>43</v>
      </c>
      <c r="R120" s="63"/>
      <c r="S120" s="63"/>
    </row>
    <row r="121" spans="1:19" s="13" customFormat="1" ht="24" x14ac:dyDescent="0.25">
      <c r="A121" s="78" t="s">
        <v>558</v>
      </c>
      <c r="B121" s="34">
        <v>6</v>
      </c>
      <c r="C121" s="60" t="s">
        <v>527</v>
      </c>
      <c r="D121" s="60" t="s">
        <v>375</v>
      </c>
      <c r="E121" s="60" t="s">
        <v>376</v>
      </c>
      <c r="F121" s="60" t="s">
        <v>193</v>
      </c>
      <c r="G121" s="35" t="s">
        <v>194</v>
      </c>
      <c r="H121" s="33">
        <v>12</v>
      </c>
      <c r="I121" s="34">
        <v>0</v>
      </c>
      <c r="J121" s="34">
        <v>0</v>
      </c>
      <c r="K121" s="33">
        <v>0</v>
      </c>
      <c r="L121" s="34">
        <v>2</v>
      </c>
      <c r="M121" s="34">
        <v>0</v>
      </c>
      <c r="N121" s="33">
        <v>4</v>
      </c>
      <c r="O121" s="33" t="s">
        <v>41</v>
      </c>
      <c r="P121" s="33" t="s">
        <v>466</v>
      </c>
      <c r="Q121" s="36" t="s">
        <v>43</v>
      </c>
      <c r="R121" s="63"/>
      <c r="S121" s="63"/>
    </row>
    <row r="122" spans="1:19" s="13" customFormat="1" ht="24" x14ac:dyDescent="0.25">
      <c r="A122" s="78" t="s">
        <v>558</v>
      </c>
      <c r="B122" s="34">
        <v>6</v>
      </c>
      <c r="C122" s="78" t="s">
        <v>512</v>
      </c>
      <c r="D122" s="78" t="s">
        <v>316</v>
      </c>
      <c r="E122" s="78" t="s">
        <v>317</v>
      </c>
      <c r="F122" s="78" t="s">
        <v>269</v>
      </c>
      <c r="G122" s="35" t="s">
        <v>270</v>
      </c>
      <c r="H122" s="33">
        <v>12</v>
      </c>
      <c r="I122" s="34">
        <v>0</v>
      </c>
      <c r="J122" s="34">
        <v>0</v>
      </c>
      <c r="K122" s="33">
        <v>0</v>
      </c>
      <c r="L122" s="34">
        <v>0</v>
      </c>
      <c r="M122" s="34">
        <v>0</v>
      </c>
      <c r="N122" s="33">
        <v>4</v>
      </c>
      <c r="O122" s="33" t="s">
        <v>50</v>
      </c>
      <c r="P122" s="33" t="s">
        <v>466</v>
      </c>
      <c r="Q122" s="36" t="s">
        <v>43</v>
      </c>
      <c r="R122" s="80"/>
      <c r="S122" s="80"/>
    </row>
    <row r="123" spans="1:19" s="13" customFormat="1" x14ac:dyDescent="0.25">
      <c r="A123" s="93" t="s">
        <v>93</v>
      </c>
      <c r="B123" s="94"/>
      <c r="C123" s="94"/>
      <c r="D123" s="94"/>
      <c r="E123" s="94"/>
      <c r="F123" s="94"/>
      <c r="G123" s="95"/>
      <c r="H123" s="37">
        <f>SUM(H113:H122)-H116-H117-H121-H122</f>
        <v>72</v>
      </c>
      <c r="I123" s="37">
        <f t="shared" ref="I123:N123" si="11">SUM(I113:I122)-I116-I117-I121-I122</f>
        <v>0</v>
      </c>
      <c r="J123" s="37">
        <f t="shared" si="11"/>
        <v>0</v>
      </c>
      <c r="K123" s="37">
        <f t="shared" si="11"/>
        <v>0</v>
      </c>
      <c r="L123" s="37">
        <f t="shared" si="11"/>
        <v>0</v>
      </c>
      <c r="M123" s="37">
        <f t="shared" si="11"/>
        <v>0</v>
      </c>
      <c r="N123" s="37">
        <f t="shared" si="11"/>
        <v>25</v>
      </c>
      <c r="O123" s="37"/>
      <c r="P123" s="37"/>
      <c r="Q123" s="37"/>
      <c r="R123" s="62"/>
      <c r="S123" s="62"/>
    </row>
    <row r="124" spans="1:19" s="13" customFormat="1" x14ac:dyDescent="0.25">
      <c r="B124" s="15"/>
      <c r="D124" s="19"/>
      <c r="E124" s="19"/>
      <c r="F124" s="19"/>
      <c r="G124" s="23"/>
      <c r="H124" s="7"/>
      <c r="I124" s="7"/>
      <c r="J124" s="7"/>
      <c r="K124" s="7"/>
      <c r="L124" s="7"/>
      <c r="M124" s="7"/>
      <c r="N124" s="64"/>
      <c r="O124" s="14"/>
      <c r="P124" s="14"/>
      <c r="Q124" s="14"/>
    </row>
    <row r="125" spans="1:19" s="43" customFormat="1" ht="12" customHeight="1" x14ac:dyDescent="0.25">
      <c r="A125" s="99" t="s">
        <v>377</v>
      </c>
      <c r="B125" s="99"/>
      <c r="C125" s="99"/>
      <c r="D125" s="99"/>
      <c r="E125" s="99"/>
      <c r="F125" s="99"/>
      <c r="G125" s="99"/>
      <c r="H125" s="99"/>
      <c r="I125" s="99"/>
      <c r="J125" s="99"/>
      <c r="K125" s="99"/>
      <c r="L125" s="99"/>
      <c r="M125" s="99"/>
      <c r="N125" s="99"/>
      <c r="O125" s="99"/>
      <c r="P125" s="99"/>
      <c r="Q125" s="99"/>
      <c r="R125" s="99"/>
      <c r="S125" s="99"/>
    </row>
    <row r="126" spans="1:19" s="43" customFormat="1" ht="12" customHeight="1" x14ac:dyDescent="0.25">
      <c r="A126" s="92" t="s">
        <v>378</v>
      </c>
      <c r="B126" s="92"/>
      <c r="C126" s="92"/>
      <c r="D126" s="92"/>
      <c r="E126" s="92"/>
      <c r="F126" s="92"/>
      <c r="G126" s="92"/>
      <c r="H126" s="92"/>
      <c r="I126" s="92"/>
      <c r="J126" s="92"/>
      <c r="K126" s="92"/>
      <c r="L126" s="92"/>
      <c r="M126" s="92"/>
      <c r="N126" s="92"/>
      <c r="O126" s="92"/>
      <c r="P126" s="92"/>
      <c r="Q126" s="92"/>
      <c r="R126" s="92"/>
      <c r="S126" s="92"/>
    </row>
    <row r="127" spans="1:19" s="13" customFormat="1" ht="24" x14ac:dyDescent="0.25">
      <c r="A127" s="78" t="s">
        <v>561</v>
      </c>
      <c r="B127" s="34">
        <v>5</v>
      </c>
      <c r="C127" s="78" t="s">
        <v>503</v>
      </c>
      <c r="D127" s="78" t="s">
        <v>275</v>
      </c>
      <c r="E127" s="78" t="s">
        <v>276</v>
      </c>
      <c r="F127" s="78" t="s">
        <v>128</v>
      </c>
      <c r="G127" s="35" t="s">
        <v>129</v>
      </c>
      <c r="H127" s="33">
        <v>14</v>
      </c>
      <c r="I127" s="36">
        <v>0</v>
      </c>
      <c r="J127" s="36">
        <v>0</v>
      </c>
      <c r="K127" s="33">
        <v>0</v>
      </c>
      <c r="L127" s="34">
        <v>0</v>
      </c>
      <c r="M127" s="34">
        <v>0</v>
      </c>
      <c r="N127" s="33">
        <v>5</v>
      </c>
      <c r="O127" s="33" t="s">
        <v>50</v>
      </c>
      <c r="P127" s="33" t="s">
        <v>243</v>
      </c>
      <c r="Q127" s="36" t="s">
        <v>43</v>
      </c>
      <c r="R127" s="78"/>
      <c r="S127" s="80"/>
    </row>
    <row r="128" spans="1:19" s="13" customFormat="1" ht="24" x14ac:dyDescent="0.25">
      <c r="A128" s="78" t="s">
        <v>561</v>
      </c>
      <c r="B128" s="34">
        <v>5</v>
      </c>
      <c r="C128" s="78" t="s">
        <v>517</v>
      </c>
      <c r="D128" s="78" t="s">
        <v>337</v>
      </c>
      <c r="E128" s="78" t="s">
        <v>338</v>
      </c>
      <c r="F128" s="78" t="s">
        <v>225</v>
      </c>
      <c r="G128" s="35" t="s">
        <v>226</v>
      </c>
      <c r="H128" s="33">
        <v>14</v>
      </c>
      <c r="I128" s="36">
        <v>0</v>
      </c>
      <c r="J128" s="36">
        <v>0</v>
      </c>
      <c r="K128" s="33">
        <v>0</v>
      </c>
      <c r="L128" s="34">
        <v>0</v>
      </c>
      <c r="M128" s="34">
        <v>0</v>
      </c>
      <c r="N128" s="33">
        <v>5</v>
      </c>
      <c r="O128" s="33" t="s">
        <v>41</v>
      </c>
      <c r="P128" s="33" t="s">
        <v>243</v>
      </c>
      <c r="Q128" s="36" t="s">
        <v>43</v>
      </c>
      <c r="R128" s="78"/>
      <c r="S128" s="80"/>
    </row>
    <row r="129" spans="1:19" s="13" customFormat="1" ht="24" x14ac:dyDescent="0.25">
      <c r="A129" s="78" t="s">
        <v>561</v>
      </c>
      <c r="B129" s="34">
        <v>5</v>
      </c>
      <c r="C129" s="60" t="s">
        <v>528</v>
      </c>
      <c r="D129" s="60" t="s">
        <v>380</v>
      </c>
      <c r="E129" s="60" t="s">
        <v>381</v>
      </c>
      <c r="F129" s="60" t="s">
        <v>382</v>
      </c>
      <c r="G129" s="35" t="s">
        <v>383</v>
      </c>
      <c r="H129" s="33">
        <v>12</v>
      </c>
      <c r="I129" s="36">
        <v>0</v>
      </c>
      <c r="J129" s="36">
        <v>0</v>
      </c>
      <c r="K129" s="33">
        <v>0</v>
      </c>
      <c r="L129" s="34">
        <v>0</v>
      </c>
      <c r="M129" s="34">
        <v>0</v>
      </c>
      <c r="N129" s="33">
        <v>4</v>
      </c>
      <c r="O129" s="33" t="s">
        <v>50</v>
      </c>
      <c r="P129" s="33" t="s">
        <v>466</v>
      </c>
      <c r="Q129" s="36" t="s">
        <v>43</v>
      </c>
      <c r="R129" s="60"/>
      <c r="S129" s="63"/>
    </row>
    <row r="130" spans="1:19" s="13" customFormat="1" ht="24" x14ac:dyDescent="0.25">
      <c r="A130" s="78" t="s">
        <v>561</v>
      </c>
      <c r="B130" s="34">
        <v>5</v>
      </c>
      <c r="C130" s="78" t="s">
        <v>511</v>
      </c>
      <c r="D130" s="78" t="s">
        <v>311</v>
      </c>
      <c r="E130" s="78" t="s">
        <v>312</v>
      </c>
      <c r="F130" s="78" t="s">
        <v>313</v>
      </c>
      <c r="G130" s="35" t="s">
        <v>314</v>
      </c>
      <c r="H130" s="33">
        <v>14</v>
      </c>
      <c r="I130" s="36">
        <v>0</v>
      </c>
      <c r="J130" s="36">
        <v>0</v>
      </c>
      <c r="K130" s="33">
        <v>0</v>
      </c>
      <c r="L130" s="34">
        <v>0</v>
      </c>
      <c r="M130" s="34">
        <v>0</v>
      </c>
      <c r="N130" s="33">
        <v>5</v>
      </c>
      <c r="O130" s="33" t="s">
        <v>50</v>
      </c>
      <c r="P130" s="33" t="s">
        <v>466</v>
      </c>
      <c r="Q130" s="36" t="s">
        <v>43</v>
      </c>
      <c r="R130" s="78"/>
      <c r="S130" s="80"/>
    </row>
    <row r="131" spans="1:19" s="13" customFormat="1" ht="24" x14ac:dyDescent="0.25">
      <c r="A131" s="78" t="s">
        <v>561</v>
      </c>
      <c r="B131" s="34">
        <v>6</v>
      </c>
      <c r="C131" s="78" t="s">
        <v>513</v>
      </c>
      <c r="D131" s="78" t="s">
        <v>319</v>
      </c>
      <c r="E131" s="78" t="s">
        <v>320</v>
      </c>
      <c r="F131" s="78" t="s">
        <v>321</v>
      </c>
      <c r="G131" s="35" t="s">
        <v>322</v>
      </c>
      <c r="H131" s="33">
        <v>12</v>
      </c>
      <c r="I131" s="34">
        <v>0</v>
      </c>
      <c r="J131" s="34">
        <v>0</v>
      </c>
      <c r="K131" s="33">
        <v>0</v>
      </c>
      <c r="L131" s="34">
        <v>0</v>
      </c>
      <c r="M131" s="34">
        <v>0</v>
      </c>
      <c r="N131" s="33">
        <v>4</v>
      </c>
      <c r="O131" s="33" t="s">
        <v>50</v>
      </c>
      <c r="P131" s="33" t="s">
        <v>243</v>
      </c>
      <c r="Q131" s="36" t="s">
        <v>43</v>
      </c>
      <c r="R131" s="80"/>
      <c r="S131" s="80"/>
    </row>
    <row r="132" spans="1:19" s="13" customFormat="1" ht="24" x14ac:dyDescent="0.25">
      <c r="A132" s="78" t="s">
        <v>561</v>
      </c>
      <c r="B132" s="34">
        <v>6</v>
      </c>
      <c r="C132" s="78" t="s">
        <v>514</v>
      </c>
      <c r="D132" s="78" t="s">
        <v>324</v>
      </c>
      <c r="E132" s="78" t="s">
        <v>325</v>
      </c>
      <c r="F132" s="78" t="s">
        <v>269</v>
      </c>
      <c r="G132" s="35" t="s">
        <v>270</v>
      </c>
      <c r="H132" s="33">
        <v>12</v>
      </c>
      <c r="I132" s="34">
        <v>0</v>
      </c>
      <c r="J132" s="34">
        <v>0</v>
      </c>
      <c r="K132" s="33">
        <v>0</v>
      </c>
      <c r="L132" s="34">
        <v>0</v>
      </c>
      <c r="M132" s="34">
        <v>0</v>
      </c>
      <c r="N132" s="33">
        <v>4</v>
      </c>
      <c r="O132" s="33" t="s">
        <v>50</v>
      </c>
      <c r="P132" s="33" t="s">
        <v>243</v>
      </c>
      <c r="Q132" s="36" t="s">
        <v>43</v>
      </c>
      <c r="R132" s="80"/>
      <c r="S132" s="80"/>
    </row>
    <row r="133" spans="1:19" s="13" customFormat="1" x14ac:dyDescent="0.25">
      <c r="A133" s="78" t="s">
        <v>561</v>
      </c>
      <c r="B133" s="34">
        <v>6</v>
      </c>
      <c r="C133" s="78" t="s">
        <v>529</v>
      </c>
      <c r="D133" s="78" t="s">
        <v>385</v>
      </c>
      <c r="E133" s="78" t="s">
        <v>386</v>
      </c>
      <c r="F133" s="78" t="s">
        <v>387</v>
      </c>
      <c r="G133" s="35" t="s">
        <v>388</v>
      </c>
      <c r="H133" s="33">
        <v>8</v>
      </c>
      <c r="I133" s="34">
        <v>0</v>
      </c>
      <c r="J133" s="34">
        <v>0</v>
      </c>
      <c r="K133" s="33">
        <v>2</v>
      </c>
      <c r="L133" s="34">
        <v>0</v>
      </c>
      <c r="M133" s="34">
        <v>0</v>
      </c>
      <c r="N133" s="33">
        <v>3</v>
      </c>
      <c r="O133" s="33" t="s">
        <v>41</v>
      </c>
      <c r="P133" s="33" t="s">
        <v>466</v>
      </c>
      <c r="Q133" s="36" t="s">
        <v>43</v>
      </c>
      <c r="R133" s="80"/>
      <c r="S133" s="80"/>
    </row>
    <row r="134" spans="1:19" s="13" customFormat="1" ht="24" x14ac:dyDescent="0.25">
      <c r="A134" s="78" t="s">
        <v>561</v>
      </c>
      <c r="B134" s="34">
        <v>6</v>
      </c>
      <c r="C134" s="78" t="s">
        <v>515</v>
      </c>
      <c r="D134" s="78" t="s">
        <v>327</v>
      </c>
      <c r="E134" s="78" t="s">
        <v>328</v>
      </c>
      <c r="F134" s="78" t="s">
        <v>329</v>
      </c>
      <c r="G134" s="35" t="s">
        <v>330</v>
      </c>
      <c r="H134" s="33">
        <v>8</v>
      </c>
      <c r="I134" s="34">
        <v>0</v>
      </c>
      <c r="J134" s="34">
        <v>0</v>
      </c>
      <c r="K134" s="33">
        <v>0</v>
      </c>
      <c r="L134" s="34">
        <v>0</v>
      </c>
      <c r="M134" s="34">
        <v>0</v>
      </c>
      <c r="N134" s="33">
        <v>3</v>
      </c>
      <c r="O134" s="33" t="s">
        <v>50</v>
      </c>
      <c r="P134" s="33" t="s">
        <v>466</v>
      </c>
      <c r="Q134" s="36" t="s">
        <v>43</v>
      </c>
      <c r="R134" s="80"/>
      <c r="S134" s="80"/>
    </row>
    <row r="135" spans="1:19" s="13" customFormat="1" x14ac:dyDescent="0.25">
      <c r="A135" s="93" t="s">
        <v>93</v>
      </c>
      <c r="B135" s="94"/>
      <c r="C135" s="94"/>
      <c r="D135" s="94"/>
      <c r="E135" s="94"/>
      <c r="F135" s="94"/>
      <c r="G135" s="95"/>
      <c r="H135" s="37">
        <f>SUM(H127:H134)-H130-H134</f>
        <v>72</v>
      </c>
      <c r="I135" s="37">
        <f t="shared" ref="I135:N135" si="12">SUM(I127:I134)-I130-I134</f>
        <v>0</v>
      </c>
      <c r="J135" s="37">
        <f t="shared" si="12"/>
        <v>0</v>
      </c>
      <c r="K135" s="37">
        <f t="shared" si="12"/>
        <v>2</v>
      </c>
      <c r="L135" s="37">
        <f t="shared" si="12"/>
        <v>0</v>
      </c>
      <c r="M135" s="37">
        <f t="shared" si="12"/>
        <v>0</v>
      </c>
      <c r="N135" s="37">
        <f t="shared" si="12"/>
        <v>25</v>
      </c>
      <c r="O135" s="37"/>
      <c r="P135" s="37"/>
      <c r="Q135" s="37"/>
      <c r="R135" s="62"/>
      <c r="S135" s="62"/>
    </row>
    <row r="136" spans="1:19" s="13" customFormat="1" x14ac:dyDescent="0.25">
      <c r="B136" s="7"/>
      <c r="C136" s="43"/>
      <c r="D136" s="43"/>
      <c r="E136" s="43"/>
      <c r="F136" s="43"/>
      <c r="G136" s="19"/>
      <c r="H136" s="14"/>
      <c r="I136" s="14"/>
      <c r="J136" s="14"/>
      <c r="K136" s="50"/>
      <c r="L136" s="14"/>
      <c r="M136" s="14"/>
      <c r="N136" s="50"/>
      <c r="O136" s="50"/>
      <c r="P136" s="14"/>
      <c r="Q136" s="14"/>
    </row>
    <row r="137" spans="1:19" s="13" customFormat="1" ht="13.5" x14ac:dyDescent="0.25">
      <c r="A137" s="13" t="s">
        <v>389</v>
      </c>
      <c r="B137" s="7"/>
      <c r="C137" s="43" t="s">
        <v>530</v>
      </c>
      <c r="D137" s="43"/>
      <c r="E137" s="43"/>
      <c r="F137" s="43"/>
      <c r="G137" s="19"/>
      <c r="H137" s="14"/>
      <c r="I137" s="14"/>
      <c r="J137" s="14"/>
      <c r="K137" s="50"/>
      <c r="L137" s="14"/>
      <c r="M137" s="14"/>
      <c r="N137" s="50"/>
      <c r="O137" s="50"/>
      <c r="P137" s="14"/>
      <c r="Q137" s="14"/>
    </row>
    <row r="138" spans="1:19" s="13" customFormat="1" ht="13.5" x14ac:dyDescent="0.25">
      <c r="A138" s="13" t="s">
        <v>390</v>
      </c>
      <c r="B138" s="7"/>
      <c r="C138" s="43"/>
      <c r="D138" s="43"/>
      <c r="E138" s="43"/>
      <c r="F138" s="43"/>
      <c r="G138" s="19"/>
      <c r="H138" s="14"/>
      <c r="I138" s="14"/>
      <c r="J138" s="14"/>
      <c r="K138" s="50"/>
      <c r="L138" s="14"/>
      <c r="M138" s="14"/>
      <c r="N138" s="50"/>
      <c r="O138" s="50"/>
      <c r="P138" s="14"/>
      <c r="Q138" s="14"/>
    </row>
    <row r="139" spans="1:19" s="13" customFormat="1" x14ac:dyDescent="0.25">
      <c r="A139" s="13" t="s">
        <v>391</v>
      </c>
      <c r="B139" s="7"/>
      <c r="C139" s="43"/>
      <c r="D139" s="43"/>
      <c r="E139" s="43"/>
      <c r="F139" s="43"/>
      <c r="G139" s="19"/>
      <c r="H139" s="14"/>
      <c r="I139" s="14"/>
      <c r="J139" s="14"/>
      <c r="K139" s="50"/>
      <c r="L139" s="14"/>
      <c r="M139" s="14"/>
      <c r="N139" s="50"/>
      <c r="O139" s="50"/>
      <c r="P139" s="14"/>
      <c r="Q139" s="14"/>
    </row>
    <row r="140" spans="1:19" s="13" customFormat="1" ht="13.5" x14ac:dyDescent="0.25">
      <c r="A140" s="13" t="s">
        <v>392</v>
      </c>
      <c r="B140" s="7"/>
      <c r="C140" s="43"/>
      <c r="D140" s="43"/>
      <c r="E140" s="43"/>
      <c r="F140" s="43"/>
      <c r="G140" s="19"/>
      <c r="H140" s="14"/>
      <c r="I140" s="14"/>
      <c r="J140" s="14"/>
      <c r="K140" s="50"/>
      <c r="L140" s="14"/>
      <c r="M140" s="14"/>
      <c r="N140" s="50"/>
      <c r="O140" s="50"/>
      <c r="P140" s="14"/>
      <c r="Q140" s="14"/>
    </row>
    <row r="141" spans="1:19" s="13" customFormat="1" x14ac:dyDescent="0.25">
      <c r="A141" s="13" t="s">
        <v>393</v>
      </c>
      <c r="B141" s="7"/>
      <c r="C141" s="43"/>
      <c r="D141" s="43"/>
      <c r="E141" s="43"/>
      <c r="F141" s="43"/>
      <c r="G141" s="19"/>
      <c r="H141" s="14"/>
      <c r="I141" s="14"/>
      <c r="J141" s="14"/>
      <c r="K141" s="50"/>
      <c r="L141" s="14"/>
      <c r="M141" s="14"/>
      <c r="N141" s="50"/>
      <c r="O141" s="50"/>
      <c r="P141" s="14"/>
      <c r="Q141" s="14"/>
    </row>
    <row r="142" spans="1:19" s="13" customFormat="1" x14ac:dyDescent="0.25">
      <c r="A142" s="13" t="s">
        <v>531</v>
      </c>
      <c r="B142" s="7"/>
      <c r="C142" s="43"/>
      <c r="D142" s="43"/>
      <c r="E142" s="43"/>
      <c r="F142" s="43"/>
      <c r="G142" s="19"/>
      <c r="H142" s="14"/>
      <c r="I142" s="14"/>
      <c r="J142" s="14"/>
      <c r="K142" s="50"/>
      <c r="L142" s="14"/>
      <c r="M142" s="14"/>
      <c r="N142" s="50"/>
      <c r="O142" s="50"/>
      <c r="P142" s="14"/>
      <c r="Q142" s="14"/>
    </row>
    <row r="143" spans="1:19" s="13" customFormat="1" x14ac:dyDescent="0.25">
      <c r="A143" s="13" t="s">
        <v>532</v>
      </c>
      <c r="B143" s="7"/>
      <c r="C143" s="43"/>
      <c r="D143" s="43"/>
      <c r="E143" s="43"/>
      <c r="F143" s="43"/>
      <c r="G143" s="19"/>
      <c r="H143" s="14"/>
      <c r="I143" s="14"/>
      <c r="J143" s="14"/>
      <c r="K143" s="50"/>
      <c r="L143" s="14"/>
      <c r="M143" s="14"/>
      <c r="N143" s="50"/>
      <c r="O143" s="50"/>
      <c r="P143" s="14"/>
      <c r="Q143" s="14"/>
    </row>
    <row r="144" spans="1:19" s="13" customFormat="1" x14ac:dyDescent="0.25">
      <c r="B144" s="7"/>
      <c r="C144" s="43"/>
      <c r="D144" s="43"/>
      <c r="E144" s="43"/>
      <c r="F144" s="43"/>
      <c r="G144" s="19"/>
      <c r="H144" s="14"/>
      <c r="I144" s="14"/>
      <c r="J144" s="14"/>
      <c r="K144" s="50"/>
      <c r="L144" s="14"/>
      <c r="M144" s="14"/>
      <c r="N144" s="50"/>
      <c r="O144" s="50"/>
      <c r="P144" s="14"/>
      <c r="Q144" s="14"/>
    </row>
    <row r="145" spans="2:17" s="13" customFormat="1" x14ac:dyDescent="0.25">
      <c r="B145" s="7"/>
      <c r="C145" s="43"/>
      <c r="D145" s="43"/>
      <c r="E145" s="43"/>
      <c r="F145" s="43"/>
      <c r="G145" s="19"/>
      <c r="H145" s="14"/>
      <c r="I145" s="14"/>
      <c r="J145" s="14"/>
      <c r="K145" s="50"/>
      <c r="L145" s="14"/>
      <c r="M145" s="14"/>
      <c r="N145" s="50"/>
      <c r="O145" s="50"/>
      <c r="P145" s="14"/>
      <c r="Q145" s="14"/>
    </row>
    <row r="146" spans="2:17" s="13" customFormat="1" x14ac:dyDescent="0.25">
      <c r="B146" s="7"/>
      <c r="C146" s="43"/>
      <c r="D146" s="43"/>
      <c r="E146" s="43"/>
      <c r="F146" s="43"/>
      <c r="G146" s="19"/>
      <c r="H146" s="14"/>
      <c r="I146" s="14"/>
      <c r="J146" s="14"/>
      <c r="K146" s="50"/>
      <c r="L146" s="14"/>
      <c r="M146" s="14"/>
      <c r="N146" s="50"/>
      <c r="O146" s="50"/>
      <c r="P146" s="14"/>
      <c r="Q146" s="14"/>
    </row>
    <row r="147" spans="2:17" s="13" customFormat="1" x14ac:dyDescent="0.25">
      <c r="B147" s="7"/>
      <c r="C147" s="43"/>
      <c r="D147" s="43"/>
      <c r="E147" s="43"/>
      <c r="F147" s="43"/>
      <c r="G147" s="19"/>
      <c r="H147" s="14"/>
      <c r="I147" s="14"/>
      <c r="J147" s="14"/>
      <c r="K147" s="50"/>
      <c r="L147" s="14"/>
      <c r="M147" s="14"/>
      <c r="N147" s="50"/>
      <c r="O147" s="50"/>
      <c r="P147" s="14"/>
      <c r="Q147" s="14"/>
    </row>
    <row r="148" spans="2:17" s="13" customFormat="1" x14ac:dyDescent="0.25">
      <c r="B148" s="7"/>
      <c r="C148" s="43"/>
      <c r="D148" s="43"/>
      <c r="E148" s="43"/>
      <c r="F148" s="43"/>
      <c r="G148" s="19"/>
      <c r="H148" s="14"/>
      <c r="I148" s="14"/>
      <c r="J148" s="14"/>
      <c r="K148" s="50"/>
      <c r="L148" s="14"/>
      <c r="M148" s="14"/>
      <c r="N148" s="50"/>
      <c r="O148" s="50"/>
      <c r="P148" s="14"/>
      <c r="Q148" s="14"/>
    </row>
    <row r="149" spans="2:17" s="13" customFormat="1" x14ac:dyDescent="0.25">
      <c r="B149" s="7"/>
      <c r="C149" s="43"/>
      <c r="D149" s="43"/>
      <c r="E149" s="43"/>
      <c r="F149" s="43"/>
      <c r="G149" s="19"/>
      <c r="H149" s="14"/>
      <c r="I149" s="14"/>
      <c r="J149" s="14"/>
      <c r="K149" s="50"/>
      <c r="L149" s="14"/>
      <c r="M149" s="14"/>
      <c r="N149" s="50"/>
      <c r="O149" s="50"/>
      <c r="P149" s="14"/>
      <c r="Q149" s="14"/>
    </row>
    <row r="150" spans="2:17" s="13" customFormat="1" x14ac:dyDescent="0.25">
      <c r="B150" s="7"/>
      <c r="C150" s="43"/>
      <c r="D150" s="43"/>
      <c r="E150" s="43"/>
      <c r="F150" s="43"/>
      <c r="G150" s="19"/>
      <c r="H150" s="14"/>
      <c r="I150" s="14"/>
      <c r="J150" s="14"/>
      <c r="K150" s="50"/>
      <c r="L150" s="14"/>
      <c r="M150" s="14"/>
      <c r="N150" s="50"/>
      <c r="O150" s="50"/>
      <c r="P150" s="14"/>
      <c r="Q150" s="14"/>
    </row>
  </sheetData>
  <sheetProtection algorithmName="SHA-512" hashValue="KhTLlvZWTf1ZYXxzU3uy9IQKNd8sqG9Y7GP9P4Azy/rkce95iaffm75lEoJh+gkhdiUikc97RjEEKxiIBU9SJA==" saltValue="jf/ccGyey7XcxjOmkUGGaQ==" spinCount="100000" sheet="1" objects="1" scenarios="1" selectLockedCells="1" selectUnlockedCells="1"/>
  <mergeCells count="30">
    <mergeCell ref="H11:P11"/>
    <mergeCell ref="A135:G135"/>
    <mergeCell ref="A110:S110"/>
    <mergeCell ref="A111:S111"/>
    <mergeCell ref="A112:S112"/>
    <mergeCell ref="A123:G123"/>
    <mergeCell ref="A125:S125"/>
    <mergeCell ref="A126:S126"/>
    <mergeCell ref="A86:S86"/>
    <mergeCell ref="A97:G97"/>
    <mergeCell ref="A98:S98"/>
    <mergeCell ref="A99:S99"/>
    <mergeCell ref="A100:S100"/>
    <mergeCell ref="A109:G109"/>
    <mergeCell ref="A7:B7"/>
    <mergeCell ref="A22:G22"/>
    <mergeCell ref="A33:G33"/>
    <mergeCell ref="A85:S85"/>
    <mergeCell ref="A43:G43"/>
    <mergeCell ref="A52:G52"/>
    <mergeCell ref="A58:G58"/>
    <mergeCell ref="A64:G64"/>
    <mergeCell ref="A66:G66"/>
    <mergeCell ref="A67:G67"/>
    <mergeCell ref="A72:S72"/>
    <mergeCell ref="A73:S73"/>
    <mergeCell ref="A74:S74"/>
    <mergeCell ref="A83:G83"/>
    <mergeCell ref="A84:S84"/>
    <mergeCell ref="H10:P10"/>
  </mergeCells>
  <conditionalFormatting sqref="O24:P24">
    <cfRule type="duplicateValues" dxfId="3" priority="7"/>
  </conditionalFormatting>
  <conditionalFormatting sqref="O47:P47">
    <cfRule type="duplicateValues" dxfId="2" priority="5"/>
  </conditionalFormatting>
  <conditionalFormatting sqref="O49:P49">
    <cfRule type="duplicateValues" dxfId="1" priority="3"/>
  </conditionalFormatting>
  <conditionalFormatting sqref="O101">
    <cfRule type="duplicateValues" dxfId="0" priority="1"/>
  </conditionalFormatting>
  <pageMargins left="0.23622047244094491" right="0.23622047244094491" top="0.74803149606299213" bottom="0.74803149606299213" header="0.31496062992125984" footer="0.31496062992125984"/>
  <pageSetup paperSize="9" scale="65" orientation="landscape" cellComments="atEnd" horizontalDpi="4294967295" verticalDpi="4294967295" r:id="rId1"/>
  <headerFooter>
    <oddFooter>&amp;C&amp;10&amp;P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2A37-7DF0-4FED-BEDF-3C13BD74B102}">
  <dimension ref="A1:F34"/>
  <sheetViews>
    <sheetView view="pageBreakPreview" zoomScaleNormal="100" zoomScaleSheetLayoutView="100" workbookViewId="0"/>
  </sheetViews>
  <sheetFormatPr defaultRowHeight="12.75" x14ac:dyDescent="0.2"/>
  <cols>
    <col min="1" max="1" width="109.140625" style="91" customWidth="1"/>
    <col min="2" max="2" width="24.7109375" style="91" customWidth="1"/>
    <col min="3" max="16384" width="9.140625" style="84"/>
  </cols>
  <sheetData>
    <row r="1" spans="1:6" x14ac:dyDescent="0.2">
      <c r="A1" s="81" t="s">
        <v>533</v>
      </c>
      <c r="B1" s="82" t="s">
        <v>534</v>
      </c>
      <c r="C1" s="83"/>
      <c r="D1" s="83"/>
      <c r="E1" s="83"/>
      <c r="F1" s="83"/>
    </row>
    <row r="2" spans="1:6" x14ac:dyDescent="0.2">
      <c r="A2" s="85" t="s">
        <v>564</v>
      </c>
      <c r="B2" s="86" t="s">
        <v>415</v>
      </c>
      <c r="C2" s="83"/>
      <c r="D2" s="83"/>
      <c r="E2" s="83"/>
      <c r="F2" s="83"/>
    </row>
    <row r="3" spans="1:6" x14ac:dyDescent="0.2">
      <c r="A3" s="85"/>
      <c r="B3" s="86"/>
      <c r="C3" s="83"/>
      <c r="D3" s="83"/>
      <c r="E3" s="83"/>
      <c r="F3" s="83"/>
    </row>
    <row r="4" spans="1:6" x14ac:dyDescent="0.2">
      <c r="A4" s="81" t="s">
        <v>535</v>
      </c>
      <c r="B4" s="87"/>
      <c r="C4" s="83"/>
      <c r="D4" s="83"/>
      <c r="E4" s="83"/>
      <c r="F4" s="83"/>
    </row>
    <row r="5" spans="1:6" x14ac:dyDescent="0.2">
      <c r="A5" s="85" t="s">
        <v>565</v>
      </c>
      <c r="B5" s="86" t="s">
        <v>416</v>
      </c>
      <c r="C5" s="83"/>
      <c r="D5" s="83"/>
      <c r="E5" s="83"/>
      <c r="F5" s="83"/>
    </row>
    <row r="6" spans="1:6" x14ac:dyDescent="0.2">
      <c r="A6" s="85" t="s">
        <v>566</v>
      </c>
      <c r="B6" s="86" t="s">
        <v>417</v>
      </c>
      <c r="C6" s="83"/>
      <c r="D6" s="83"/>
      <c r="E6" s="83"/>
      <c r="F6" s="83"/>
    </row>
    <row r="7" spans="1:6" x14ac:dyDescent="0.2">
      <c r="A7" s="85" t="s">
        <v>567</v>
      </c>
      <c r="B7" s="86" t="s">
        <v>536</v>
      </c>
      <c r="C7" s="83"/>
      <c r="D7" s="83"/>
      <c r="E7" s="83"/>
      <c r="F7" s="83"/>
    </row>
    <row r="8" spans="1:6" x14ac:dyDescent="0.2">
      <c r="A8" s="88" t="s">
        <v>568</v>
      </c>
      <c r="B8" s="86" t="s">
        <v>537</v>
      </c>
      <c r="C8" s="89"/>
      <c r="D8" s="83"/>
      <c r="E8" s="83"/>
      <c r="F8" s="83"/>
    </row>
    <row r="9" spans="1:6" x14ac:dyDescent="0.2">
      <c r="A9" s="88" t="s">
        <v>569</v>
      </c>
      <c r="B9" s="86" t="s">
        <v>420</v>
      </c>
      <c r="C9" s="83"/>
      <c r="D9" s="83"/>
      <c r="E9" s="83"/>
      <c r="F9" s="83"/>
    </row>
    <row r="10" spans="1:6" x14ac:dyDescent="0.2">
      <c r="A10" s="88" t="s">
        <v>538</v>
      </c>
      <c r="B10" s="86" t="s">
        <v>539</v>
      </c>
      <c r="C10" s="83"/>
      <c r="D10" s="83"/>
      <c r="E10" s="83"/>
      <c r="F10" s="83"/>
    </row>
    <row r="11" spans="1:6" x14ac:dyDescent="0.2">
      <c r="A11" s="85"/>
      <c r="B11" s="86"/>
      <c r="C11" s="83"/>
      <c r="D11" s="83"/>
      <c r="E11" s="83"/>
      <c r="F11" s="83"/>
    </row>
    <row r="12" spans="1:6" x14ac:dyDescent="0.2">
      <c r="A12" s="85" t="s">
        <v>540</v>
      </c>
      <c r="B12" s="86"/>
      <c r="C12" s="83"/>
      <c r="D12" s="83"/>
      <c r="E12" s="83"/>
      <c r="F12" s="83"/>
    </row>
    <row r="13" spans="1:6" x14ac:dyDescent="0.2">
      <c r="A13" s="85"/>
      <c r="B13" s="86"/>
      <c r="C13" s="83"/>
      <c r="D13" s="83"/>
      <c r="E13" s="83"/>
      <c r="F13" s="83"/>
    </row>
    <row r="14" spans="1:6" x14ac:dyDescent="0.2">
      <c r="A14" s="81" t="s">
        <v>541</v>
      </c>
      <c r="B14" s="87"/>
      <c r="C14" s="83"/>
      <c r="D14" s="83"/>
      <c r="E14" s="83"/>
      <c r="F14" s="83"/>
    </row>
    <row r="15" spans="1:6" x14ac:dyDescent="0.2">
      <c r="A15" s="85" t="s">
        <v>570</v>
      </c>
      <c r="B15" s="86"/>
      <c r="C15" s="83"/>
      <c r="D15" s="83"/>
      <c r="E15" s="83"/>
      <c r="F15" s="83"/>
    </row>
    <row r="16" spans="1:6" x14ac:dyDescent="0.2">
      <c r="A16" s="90" t="s">
        <v>571</v>
      </c>
      <c r="B16" s="86" t="s">
        <v>428</v>
      </c>
      <c r="C16" s="83"/>
      <c r="D16" s="83"/>
      <c r="E16" s="83"/>
      <c r="F16" s="83"/>
    </row>
    <row r="17" spans="1:6" x14ac:dyDescent="0.2">
      <c r="A17" s="90" t="s">
        <v>572</v>
      </c>
      <c r="B17" s="86" t="s">
        <v>431</v>
      </c>
      <c r="C17" s="83"/>
      <c r="D17" s="83"/>
      <c r="E17" s="83"/>
      <c r="F17" s="83"/>
    </row>
    <row r="18" spans="1:6" x14ac:dyDescent="0.2">
      <c r="A18" s="88" t="s">
        <v>573</v>
      </c>
      <c r="B18" s="86" t="s">
        <v>542</v>
      </c>
      <c r="C18" s="89"/>
      <c r="D18" s="83"/>
      <c r="E18" s="83"/>
      <c r="F18" s="83"/>
    </row>
    <row r="19" spans="1:6" x14ac:dyDescent="0.2">
      <c r="A19" s="90" t="s">
        <v>574</v>
      </c>
      <c r="B19" s="86" t="s">
        <v>432</v>
      </c>
      <c r="C19" s="89"/>
      <c r="D19" s="83"/>
      <c r="E19" s="83"/>
      <c r="F19" s="83"/>
    </row>
    <row r="20" spans="1:6" x14ac:dyDescent="0.2">
      <c r="A20" s="90" t="s">
        <v>575</v>
      </c>
      <c r="B20" s="86" t="s">
        <v>443</v>
      </c>
      <c r="C20" s="83"/>
      <c r="D20" s="83"/>
      <c r="E20" s="83"/>
      <c r="F20" s="83"/>
    </row>
    <row r="21" spans="1:6" x14ac:dyDescent="0.2">
      <c r="A21" s="88" t="s">
        <v>576</v>
      </c>
      <c r="B21" s="86" t="s">
        <v>543</v>
      </c>
      <c r="C21" s="89"/>
      <c r="D21" s="83"/>
      <c r="E21" s="83"/>
      <c r="F21" s="83"/>
    </row>
    <row r="22" spans="1:6" x14ac:dyDescent="0.2">
      <c r="A22" s="90" t="s">
        <v>577</v>
      </c>
      <c r="B22" s="86" t="s">
        <v>544</v>
      </c>
      <c r="C22" s="89"/>
      <c r="D22" s="83"/>
      <c r="E22" s="83"/>
      <c r="F22" s="83"/>
    </row>
    <row r="23" spans="1:6" x14ac:dyDescent="0.2">
      <c r="A23" s="90" t="s">
        <v>578</v>
      </c>
      <c r="B23" s="86" t="s">
        <v>545</v>
      </c>
      <c r="C23" s="83"/>
      <c r="D23" s="83"/>
      <c r="E23" s="83"/>
      <c r="F23" s="83"/>
    </row>
    <row r="24" spans="1:6" x14ac:dyDescent="0.2">
      <c r="A24" s="90" t="s">
        <v>579</v>
      </c>
      <c r="B24" s="86" t="s">
        <v>546</v>
      </c>
      <c r="C24" s="83"/>
      <c r="D24" s="83"/>
      <c r="E24" s="83"/>
      <c r="F24" s="83"/>
    </row>
    <row r="25" spans="1:6" x14ac:dyDescent="0.2">
      <c r="A25" s="85"/>
      <c r="B25" s="86"/>
      <c r="C25" s="83"/>
      <c r="D25" s="83"/>
      <c r="E25" s="83"/>
      <c r="F25" s="83"/>
    </row>
    <row r="26" spans="1:6" x14ac:dyDescent="0.2">
      <c r="A26" s="81" t="s">
        <v>547</v>
      </c>
      <c r="B26" s="82"/>
      <c r="C26" s="83"/>
      <c r="D26" s="83"/>
      <c r="E26" s="83"/>
      <c r="F26" s="83"/>
    </row>
    <row r="27" spans="1:6" x14ac:dyDescent="0.2">
      <c r="A27" s="85" t="s">
        <v>580</v>
      </c>
      <c r="B27" s="86"/>
      <c r="C27" s="83"/>
      <c r="D27" s="83"/>
      <c r="E27" s="83"/>
      <c r="F27" s="83"/>
    </row>
    <row r="28" spans="1:6" x14ac:dyDescent="0.2">
      <c r="A28" s="90" t="s">
        <v>581</v>
      </c>
      <c r="B28" s="86" t="s">
        <v>429</v>
      </c>
      <c r="C28" s="83"/>
      <c r="D28" s="83"/>
      <c r="E28" s="83"/>
      <c r="F28" s="83"/>
    </row>
    <row r="29" spans="1:6" x14ac:dyDescent="0.2">
      <c r="A29" s="88" t="s">
        <v>582</v>
      </c>
      <c r="B29" s="86" t="s">
        <v>440</v>
      </c>
      <c r="C29" s="83"/>
      <c r="D29" s="83"/>
      <c r="E29" s="83"/>
      <c r="F29" s="83"/>
    </row>
    <row r="30" spans="1:6" ht="25.5" x14ac:dyDescent="0.2">
      <c r="A30" s="88" t="s">
        <v>583</v>
      </c>
      <c r="B30" s="86" t="s">
        <v>548</v>
      </c>
      <c r="C30" s="83"/>
      <c r="D30" s="83"/>
      <c r="E30" s="83"/>
      <c r="F30" s="83"/>
    </row>
    <row r="31" spans="1:6" ht="25.5" x14ac:dyDescent="0.2">
      <c r="A31" s="88" t="s">
        <v>584</v>
      </c>
      <c r="B31" s="86" t="s">
        <v>438</v>
      </c>
      <c r="C31" s="83"/>
      <c r="D31" s="83"/>
      <c r="E31" s="83"/>
      <c r="F31" s="83"/>
    </row>
    <row r="32" spans="1:6" x14ac:dyDescent="0.2">
      <c r="A32" s="85"/>
      <c r="B32" s="86"/>
      <c r="C32" s="83"/>
      <c r="D32" s="83"/>
      <c r="E32" s="83"/>
      <c r="F32" s="83"/>
    </row>
    <row r="33" spans="1:6" x14ac:dyDescent="0.2">
      <c r="A33" s="88" t="s">
        <v>585</v>
      </c>
      <c r="B33" s="86" t="s">
        <v>425</v>
      </c>
      <c r="C33" s="83"/>
      <c r="D33" s="83"/>
      <c r="E33" s="83"/>
      <c r="F33" s="83"/>
    </row>
    <row r="34" spans="1:6" x14ac:dyDescent="0.2">
      <c r="A34" s="85"/>
      <c r="B34" s="85"/>
      <c r="C34" s="83"/>
      <c r="D34" s="83"/>
      <c r="E34" s="83"/>
      <c r="F34" s="83"/>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6</vt:i4>
      </vt:variant>
    </vt:vector>
  </HeadingPairs>
  <TitlesOfParts>
    <vt:vector size="10" baseType="lpstr">
      <vt:lpstr>Nappali</vt:lpstr>
      <vt:lpstr>English</vt:lpstr>
      <vt:lpstr>Levelező</vt:lpstr>
      <vt:lpstr>Rövidítések</vt:lpstr>
      <vt:lpstr>English!Nyomtatási_cím</vt:lpstr>
      <vt:lpstr>Levelező!Nyomtatási_cím</vt:lpstr>
      <vt:lpstr>Nappali!Nyomtatási_cím</vt:lpstr>
      <vt:lpstr>English!Nyomtatási_terület</vt:lpstr>
      <vt:lpstr>Levelező!Nyomtatási_terület</vt:lpstr>
      <vt:lpstr>Nappali!Nyomtatási_terület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Szalai Ferenc</cp:lastModifiedBy>
  <cp:revision/>
  <dcterms:created xsi:type="dcterms:W3CDTF">2017-08-27T22:25:18Z</dcterms:created>
  <dcterms:modified xsi:type="dcterms:W3CDTF">2021-09-01T20:30:44Z</dcterms:modified>
  <cp:category/>
  <cp:contentStatus/>
</cp:coreProperties>
</file>