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MKK\"/>
    </mc:Choice>
  </mc:AlternateContent>
  <bookViews>
    <workbookView xWindow="0" yWindow="0" windowWidth="28800" windowHeight="12300"/>
  </bookViews>
  <sheets>
    <sheet name="MKANTVBS_2020-nappali" sheetId="2" r:id="rId1"/>
    <sheet name="MKALTVBS_2020-levelező" sheetId="1" r:id="rId2"/>
  </sheets>
  <definedNames>
    <definedName name="_xlnm.Print_Titles" localSheetId="1">'MKALTVBS_2020-levelező'!$6:$7</definedName>
    <definedName name="_xlnm.Print_Titles" localSheetId="0">'MKANTVBS_2020-nappali'!$6:$7</definedName>
    <definedName name="_xlnm.Print_Area" localSheetId="1">'MKALTVBS_2020-levelező'!$A$1:$S$73</definedName>
    <definedName name="_xlnm.Print_Area" localSheetId="0">'MKANTVBS_2020-nappali'!$A$1:$S$95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2" l="1"/>
  <c r="J95" i="2"/>
  <c r="K95" i="2"/>
  <c r="L95" i="2"/>
  <c r="M95" i="2"/>
  <c r="N95" i="2"/>
  <c r="O95" i="2"/>
  <c r="P95" i="2"/>
  <c r="H95" i="2"/>
  <c r="I94" i="2"/>
  <c r="J94" i="2"/>
  <c r="K94" i="2"/>
  <c r="L94" i="2"/>
  <c r="M94" i="2"/>
  <c r="N94" i="2"/>
  <c r="O94" i="2"/>
  <c r="P94" i="2"/>
  <c r="H94" i="2"/>
  <c r="I90" i="2"/>
  <c r="J90" i="2"/>
  <c r="K90" i="2"/>
  <c r="L90" i="2"/>
  <c r="M90" i="2"/>
  <c r="N90" i="2"/>
  <c r="O90" i="2"/>
  <c r="P90" i="2"/>
  <c r="H90" i="2"/>
  <c r="I85" i="2"/>
  <c r="J85" i="2"/>
  <c r="K85" i="2"/>
  <c r="L85" i="2"/>
  <c r="M85" i="2"/>
  <c r="N85" i="2"/>
  <c r="O85" i="2"/>
  <c r="P85" i="2"/>
  <c r="H85" i="2"/>
  <c r="I80" i="2"/>
  <c r="J80" i="2"/>
  <c r="K80" i="2"/>
  <c r="L80" i="2"/>
  <c r="M80" i="2"/>
  <c r="N80" i="2"/>
  <c r="O80" i="2"/>
  <c r="P80" i="2"/>
  <c r="H80" i="2"/>
  <c r="I76" i="2"/>
  <c r="J76" i="2"/>
  <c r="K76" i="2"/>
  <c r="L76" i="2"/>
  <c r="M76" i="2"/>
  <c r="N76" i="2"/>
  <c r="O76" i="2"/>
  <c r="P76" i="2"/>
  <c r="H76" i="2"/>
  <c r="I72" i="2"/>
  <c r="J72" i="2"/>
  <c r="K72" i="2"/>
  <c r="L72" i="2"/>
  <c r="M72" i="2"/>
  <c r="N72" i="2"/>
  <c r="O72" i="2"/>
  <c r="P72" i="2"/>
  <c r="I68" i="2"/>
  <c r="J68" i="2"/>
  <c r="K68" i="2"/>
  <c r="L68" i="2"/>
  <c r="M68" i="2"/>
  <c r="N68" i="2"/>
  <c r="O68" i="2"/>
  <c r="P68" i="2"/>
  <c r="H68" i="2"/>
  <c r="I67" i="2"/>
  <c r="J67" i="2"/>
  <c r="K67" i="2"/>
  <c r="L67" i="2"/>
  <c r="M67" i="2"/>
  <c r="N67" i="2"/>
  <c r="O67" i="2"/>
  <c r="P67" i="2"/>
  <c r="H67" i="2"/>
  <c r="H62" i="2"/>
  <c r="I60" i="2"/>
  <c r="J60" i="2"/>
  <c r="K60" i="2"/>
  <c r="L60" i="2"/>
  <c r="M60" i="2"/>
  <c r="N60" i="2"/>
  <c r="O60" i="2"/>
  <c r="P60" i="2"/>
  <c r="H60" i="2"/>
  <c r="I51" i="2"/>
  <c r="J51" i="2"/>
  <c r="K51" i="2"/>
  <c r="L51" i="2"/>
  <c r="M51" i="2"/>
  <c r="N51" i="2"/>
  <c r="O51" i="2"/>
  <c r="P51" i="2"/>
  <c r="H51" i="2"/>
  <c r="I41" i="2"/>
  <c r="J41" i="2"/>
  <c r="K41" i="2"/>
  <c r="L41" i="2"/>
  <c r="M41" i="2"/>
  <c r="N41" i="2"/>
  <c r="O41" i="2"/>
  <c r="P41" i="2"/>
  <c r="H41" i="2"/>
  <c r="I31" i="2"/>
  <c r="J31" i="2"/>
  <c r="K31" i="2"/>
  <c r="L31" i="2"/>
  <c r="M31" i="2"/>
  <c r="N31" i="2"/>
  <c r="O31" i="2"/>
  <c r="P31" i="2"/>
  <c r="H31" i="2"/>
  <c r="I18" i="2"/>
  <c r="J18" i="2"/>
  <c r="K18" i="2"/>
  <c r="L18" i="2"/>
  <c r="M18" i="2"/>
  <c r="N18" i="2"/>
  <c r="O18" i="2"/>
  <c r="P18" i="2"/>
  <c r="H18" i="2"/>
  <c r="L73" i="1" l="1"/>
  <c r="M73" i="1"/>
  <c r="N73" i="1"/>
  <c r="O73" i="1"/>
  <c r="P73" i="1"/>
  <c r="K73" i="1"/>
  <c r="L72" i="1"/>
  <c r="M72" i="1"/>
  <c r="N72" i="1"/>
  <c r="O72" i="1"/>
  <c r="P72" i="1"/>
  <c r="K72" i="1"/>
  <c r="L66" i="1"/>
  <c r="M66" i="1"/>
  <c r="N66" i="1"/>
  <c r="O66" i="1"/>
  <c r="P66" i="1"/>
  <c r="L64" i="1"/>
  <c r="M64" i="1"/>
  <c r="N64" i="1"/>
  <c r="O64" i="1"/>
  <c r="P64" i="1"/>
  <c r="K64" i="1"/>
  <c r="L53" i="1"/>
  <c r="M53" i="1"/>
  <c r="N53" i="1"/>
  <c r="O53" i="1"/>
  <c r="P53" i="1"/>
  <c r="K53" i="1"/>
  <c r="L41" i="1"/>
  <c r="M41" i="1"/>
  <c r="N41" i="1"/>
  <c r="O41" i="1"/>
  <c r="P41" i="1"/>
  <c r="K41" i="1"/>
  <c r="L17" i="1"/>
  <c r="M17" i="1"/>
  <c r="N17" i="1"/>
  <c r="O17" i="1"/>
  <c r="P17" i="1"/>
  <c r="K17" i="1"/>
  <c r="L30" i="1"/>
  <c r="M30" i="1"/>
  <c r="N30" i="1"/>
  <c r="O30" i="1"/>
  <c r="P30" i="1"/>
  <c r="K30" i="1"/>
  <c r="L93" i="2" l="1"/>
  <c r="L92" i="2"/>
  <c r="L91" i="2"/>
  <c r="K93" i="2"/>
  <c r="K92" i="2"/>
  <c r="K91" i="2"/>
  <c r="L89" i="2"/>
  <c r="L88" i="2"/>
  <c r="L87" i="2"/>
  <c r="L86" i="2"/>
  <c r="K89" i="2"/>
  <c r="K88" i="2"/>
  <c r="K87" i="2"/>
  <c r="K86" i="2"/>
  <c r="L84" i="2"/>
  <c r="L83" i="2"/>
  <c r="L82" i="2"/>
  <c r="K84" i="2"/>
  <c r="K83" i="2"/>
  <c r="K82" i="2"/>
  <c r="K81" i="2"/>
  <c r="L81" i="2"/>
  <c r="L79" i="2"/>
  <c r="L78" i="2"/>
  <c r="K79" i="2"/>
  <c r="K78" i="2"/>
  <c r="L77" i="2"/>
  <c r="K77" i="2"/>
  <c r="L75" i="2" l="1"/>
  <c r="K75" i="2"/>
  <c r="L74" i="2"/>
  <c r="K74" i="2"/>
  <c r="L73" i="2"/>
  <c r="K73" i="2"/>
  <c r="H72" i="2"/>
  <c r="L71" i="2"/>
  <c r="K71" i="2"/>
  <c r="L64" i="2" l="1"/>
  <c r="L63" i="2"/>
  <c r="K64" i="2"/>
  <c r="K63" i="2"/>
  <c r="P62" i="2"/>
  <c r="O62" i="2"/>
  <c r="N62" i="2"/>
  <c r="M62" i="2"/>
  <c r="L62" i="2"/>
  <c r="K62" i="2"/>
  <c r="J62" i="2"/>
  <c r="I62" i="2"/>
  <c r="L58" i="2"/>
  <c r="L57" i="2"/>
  <c r="L56" i="2"/>
  <c r="L55" i="2"/>
  <c r="L54" i="2"/>
  <c r="L53" i="2"/>
  <c r="K58" i="2"/>
  <c r="K57" i="2"/>
  <c r="K56" i="2"/>
  <c r="K55" i="2"/>
  <c r="K54" i="2"/>
  <c r="K53" i="2"/>
  <c r="L52" i="2"/>
  <c r="K52" i="2"/>
  <c r="K48" i="2"/>
  <c r="K47" i="2"/>
  <c r="K46" i="2"/>
  <c r="L48" i="2"/>
  <c r="L47" i="2"/>
  <c r="L46" i="2"/>
  <c r="L45" i="2"/>
  <c r="L44" i="2"/>
  <c r="K45" i="2"/>
  <c r="K44" i="2"/>
  <c r="L43" i="2"/>
  <c r="K43" i="2"/>
  <c r="L42" i="2"/>
  <c r="K42" i="2"/>
  <c r="L39" i="2"/>
  <c r="L38" i="2"/>
  <c r="L37" i="2"/>
  <c r="L36" i="2"/>
  <c r="L35" i="2"/>
  <c r="L34" i="2"/>
  <c r="L33" i="2"/>
  <c r="K39" i="2"/>
  <c r="K38" i="2"/>
  <c r="K37" i="2"/>
  <c r="K36" i="2"/>
  <c r="K35" i="2"/>
  <c r="K34" i="2"/>
  <c r="K33" i="2"/>
  <c r="L32" i="2"/>
  <c r="K32" i="2"/>
  <c r="L29" i="2"/>
  <c r="L28" i="2"/>
  <c r="L27" i="2"/>
  <c r="L26" i="2"/>
  <c r="L25" i="2"/>
  <c r="L24" i="2"/>
  <c r="L23" i="2"/>
  <c r="L22" i="2"/>
  <c r="L21" i="2"/>
  <c r="L20" i="2"/>
  <c r="L19" i="2"/>
  <c r="K29" i="2"/>
  <c r="K28" i="2"/>
  <c r="K27" i="2"/>
  <c r="K26" i="2"/>
  <c r="K25" i="2"/>
  <c r="K24" i="2"/>
  <c r="K23" i="2"/>
  <c r="K22" i="2"/>
  <c r="K21" i="2"/>
  <c r="K20" i="2"/>
  <c r="K19" i="2"/>
  <c r="L15" i="2"/>
  <c r="L14" i="2"/>
  <c r="L13" i="2"/>
  <c r="L12" i="2"/>
  <c r="L11" i="2"/>
  <c r="L10" i="2"/>
  <c r="L9" i="2"/>
  <c r="K15" i="2"/>
  <c r="K14" i="2"/>
  <c r="K13" i="2"/>
  <c r="K12" i="2"/>
  <c r="K11" i="2"/>
  <c r="K10" i="2"/>
  <c r="K9" i="2"/>
  <c r="L8" i="2"/>
  <c r="K8" i="2"/>
  <c r="J72" i="1"/>
  <c r="I72" i="1"/>
  <c r="H72" i="1"/>
  <c r="K66" i="1"/>
  <c r="J66" i="1"/>
  <c r="I66" i="1"/>
  <c r="H66" i="1"/>
  <c r="J64" i="1"/>
  <c r="I64" i="1"/>
  <c r="H64" i="1"/>
  <c r="J53" i="1"/>
  <c r="I53" i="1"/>
  <c r="H53" i="1"/>
  <c r="J41" i="1"/>
  <c r="I41" i="1"/>
  <c r="H41" i="1"/>
  <c r="J17" i="1"/>
  <c r="I17" i="1"/>
  <c r="H17" i="1"/>
  <c r="H30" i="1"/>
  <c r="I30" i="1"/>
  <c r="J30" i="1"/>
</calcChain>
</file>

<file path=xl/sharedStrings.xml><?xml version="1.0" encoding="utf-8"?>
<sst xmlns="http://schemas.openxmlformats.org/spreadsheetml/2006/main" count="1224" uniqueCount="384">
  <si>
    <t>Szent István Egyetem</t>
  </si>
  <si>
    <t>Képzéskód</t>
  </si>
  <si>
    <t>Tf.kód</t>
  </si>
  <si>
    <t>Gy</t>
  </si>
  <si>
    <t>F.típ.</t>
  </si>
  <si>
    <t>Előkövetelmény</t>
  </si>
  <si>
    <t>A7Y9WM</t>
  </si>
  <si>
    <t>A</t>
  </si>
  <si>
    <t>B</t>
  </si>
  <si>
    <t>KS2JDW</t>
  </si>
  <si>
    <t>Dr. Percze Attila</t>
  </si>
  <si>
    <t>T6XVMA</t>
  </si>
  <si>
    <t>MKALTVBS</t>
  </si>
  <si>
    <t>SMKTO2171XL</t>
  </si>
  <si>
    <t>A Kárpát-medence természeti földrajza</t>
  </si>
  <si>
    <t>Dr. Pető Ákos</t>
  </si>
  <si>
    <t>L5U798</t>
  </si>
  <si>
    <t>Nincs</t>
  </si>
  <si>
    <t>SMKFT2235TL</t>
  </si>
  <si>
    <t>A történeti ökológia alapjai</t>
  </si>
  <si>
    <t>Dr. Gyulai Ferenc</t>
  </si>
  <si>
    <t>YFPNJO</t>
  </si>
  <si>
    <t>SMKNT2011BL</t>
  </si>
  <si>
    <t>Adatfeldolgozás és értékelés</t>
  </si>
  <si>
    <t>Dr. Hufnagel Levente</t>
  </si>
  <si>
    <t>DQV3NW</t>
  </si>
  <si>
    <t>SMKAL2011XL</t>
  </si>
  <si>
    <t>Állattan</t>
  </si>
  <si>
    <t>Dr. Seres Anikó</t>
  </si>
  <si>
    <t>J8RJMX</t>
  </si>
  <si>
    <t>SMKTD2011TL</t>
  </si>
  <si>
    <t>Bevezetés a természetvédelembe</t>
  </si>
  <si>
    <t>Dr. Malatinszky Ákos</t>
  </si>
  <si>
    <t>SMKNN2042XL</t>
  </si>
  <si>
    <t>Növénytan (Biológia II.)</t>
  </si>
  <si>
    <t>Dr. Saláta-Falusi Eszter</t>
  </si>
  <si>
    <t>SMKAL2091XL</t>
  </si>
  <si>
    <t>Ökológia alapjai</t>
  </si>
  <si>
    <t>Dr. Sárospataki Miklós</t>
  </si>
  <si>
    <t>G37R5C</t>
  </si>
  <si>
    <t>SMKTI2103XL</t>
  </si>
  <si>
    <t>Térinformatika</t>
  </si>
  <si>
    <t>Dr. Skutai Julianna</t>
  </si>
  <si>
    <t>FZ2GJB</t>
  </si>
  <si>
    <t>SMKDHSZABC1</t>
  </si>
  <si>
    <t xml:space="preserve"> Választható "C"</t>
  </si>
  <si>
    <t>A választott tárgy felelőse</t>
  </si>
  <si>
    <t>C</t>
  </si>
  <si>
    <t>Tárgytól függ</t>
  </si>
  <si>
    <t>SMKAL2102TL</t>
  </si>
  <si>
    <t>Állatrendszertan</t>
  </si>
  <si>
    <t>SMKFT2092TL</t>
  </si>
  <si>
    <t>Dendrológia</t>
  </si>
  <si>
    <t>Dr. Czóbel Szilárd</t>
  </si>
  <si>
    <t>RO3AWH</t>
  </si>
  <si>
    <t>Növénytani alapismeretek VAGY Környezetbotanikai alapismeretek VAGY Növénytan</t>
  </si>
  <si>
    <t>SMKTO2392XL</t>
  </si>
  <si>
    <t>Földtan</t>
  </si>
  <si>
    <t>SMKNT2012XL</t>
  </si>
  <si>
    <t>Mezőgazdasági gép- és eszközismeret, -használat</t>
  </si>
  <si>
    <t>SMKTO2192TL</t>
  </si>
  <si>
    <t>Növényrendszertan és -társulástan</t>
  </si>
  <si>
    <t>SMKFT2043VL</t>
  </si>
  <si>
    <t>Növénytermesztés és környezet</t>
  </si>
  <si>
    <t>Dr. Szalai Tamás</t>
  </si>
  <si>
    <t>PM77AP</t>
  </si>
  <si>
    <t>SMKAL2032TL</t>
  </si>
  <si>
    <t>Szakmai gyakorlat I.</t>
  </si>
  <si>
    <t>Dr. Boros Gergely</t>
  </si>
  <si>
    <t>I3KRAN</t>
  </si>
  <si>
    <t>Állattan és Növénytan</t>
  </si>
  <si>
    <t>SMKTG2032XL</t>
  </si>
  <si>
    <t>Talajtani alapismeretek</t>
  </si>
  <si>
    <t>Dr. Fuchs Márta</t>
  </si>
  <si>
    <t>I6K2UK</t>
  </si>
  <si>
    <t>SMKAL2072TL</t>
  </si>
  <si>
    <t>Természetvédelmi biológia</t>
  </si>
  <si>
    <t>SMKVB2012TL</t>
  </si>
  <si>
    <t>Vadvédelem, vadgazdálkodás</t>
  </si>
  <si>
    <t>Dr. Csányi Sándor</t>
  </si>
  <si>
    <t>ALKTA0</t>
  </si>
  <si>
    <t>SMKNG2012XL</t>
  </si>
  <si>
    <t>Genetika</t>
  </si>
  <si>
    <t>Dr. Veres Anikó</t>
  </si>
  <si>
    <t>ZX7FP3</t>
  </si>
  <si>
    <t>SMKKB2811XL</t>
  </si>
  <si>
    <t>Kémiai alapok</t>
  </si>
  <si>
    <t>Dr. Kampfl Györgyi</t>
  </si>
  <si>
    <t>QTL05K</t>
  </si>
  <si>
    <t>SMKDHSZABC2</t>
  </si>
  <si>
    <t>SMKVI2011BL</t>
  </si>
  <si>
    <t>Agrometeorológia és vízgazdálkodás</t>
  </si>
  <si>
    <t>Dr. Szalai Sándor</t>
  </si>
  <si>
    <t>ZYS9OO</t>
  </si>
  <si>
    <t>SMKET2083XL</t>
  </si>
  <si>
    <t>Állattenyésztés és környezet</t>
  </si>
  <si>
    <t>Dr. Pajor Ferenc</t>
  </si>
  <si>
    <t>E5F5ZQ</t>
  </si>
  <si>
    <t>SMKVB202XXL</t>
  </si>
  <si>
    <t>Erdőgazdálkodás alapjai</t>
  </si>
  <si>
    <t>Dr. Somogyi Zoltán</t>
  </si>
  <si>
    <t>UBYJXN</t>
  </si>
  <si>
    <t>Növénytan VAGY Környezetbotanikai alapismeretek vagy Ökológia alapjai</t>
  </si>
  <si>
    <t>SMKTD2243TL</t>
  </si>
  <si>
    <t>Földtani és víztani értékek ismertetése</t>
  </si>
  <si>
    <t>Dr. Centeri Csaba László</t>
  </si>
  <si>
    <t>P0T507</t>
  </si>
  <si>
    <t>Földtan és talajtan</t>
  </si>
  <si>
    <t>SMKFT2265GL</t>
  </si>
  <si>
    <t>Kárpát-medencei ismeretek</t>
  </si>
  <si>
    <t>Dr. Saláta Dénes</t>
  </si>
  <si>
    <t>FKHIBQ</t>
  </si>
  <si>
    <t>SMKTD2207TL</t>
  </si>
  <si>
    <t>Terepi vizsgálati módszerek</t>
  </si>
  <si>
    <t>SMKHG2015TL</t>
  </si>
  <si>
    <t>Természetesvízi halgazdálkodás</t>
  </si>
  <si>
    <t>Dr. Urbányi Béla</t>
  </si>
  <si>
    <t>PW3M5Q</t>
  </si>
  <si>
    <t>SMKÁT2013TL</t>
  </si>
  <si>
    <t>Természetvédelmi célú gyepfenntartás</t>
  </si>
  <si>
    <t>Dr. Tasi Julianna</t>
  </si>
  <si>
    <t>IH9EML</t>
  </si>
  <si>
    <t>SMKKR2097TL</t>
  </si>
  <si>
    <t>Védett területek ökonómiája</t>
  </si>
  <si>
    <t>Dr. Kovács Eszter</t>
  </si>
  <si>
    <t>IOWCYG</t>
  </si>
  <si>
    <t>Ökológia alapjai ÉS Természetvédelmi biológia</t>
  </si>
  <si>
    <t>SMKNV2014TL</t>
  </si>
  <si>
    <t>Növényvédelem természetvédőknek</t>
  </si>
  <si>
    <t>Dr. Pálinkás Zoltán</t>
  </si>
  <si>
    <t>PWWEDE</t>
  </si>
  <si>
    <t>SMKET2094XL</t>
  </si>
  <si>
    <t>Általános etológia</t>
  </si>
  <si>
    <t>Tóthné Dr. Maros Katalin</t>
  </si>
  <si>
    <t>QOEGVJ</t>
  </si>
  <si>
    <t>SMKKN2124XL</t>
  </si>
  <si>
    <t>Környezeti elemek védelme</t>
  </si>
  <si>
    <t>Dr. Kriszt Balázs</t>
  </si>
  <si>
    <t>BZVHT4</t>
  </si>
  <si>
    <t>Vízgazdálkodás, vízelőkészítés vagy Vízgazdálkodástan vagy Agrometeorológia éa vízgazdálkodástan</t>
  </si>
  <si>
    <t>SMKTD2294XL</t>
  </si>
  <si>
    <t>Részletes természet- és tájvédelem</t>
  </si>
  <si>
    <t>Állattan ÉS Növénytani alapismeretek VAGY Környezetbotanikai alapismeretek</t>
  </si>
  <si>
    <t>SMKTD2214TL</t>
  </si>
  <si>
    <t>Szakmai gyakorlat II.</t>
  </si>
  <si>
    <t>SMKAL2022TL</t>
  </si>
  <si>
    <t>Védett állatok Magyarországon</t>
  </si>
  <si>
    <t>SMKTO2214TL</t>
  </si>
  <si>
    <t>Védett növények Magyarországon</t>
  </si>
  <si>
    <t>Növényrendszertan- és társulástan</t>
  </si>
  <si>
    <t>SMKTO2224TL</t>
  </si>
  <si>
    <t>Vizes élőhelyek kezelése</t>
  </si>
  <si>
    <t>SMKTO2274TL</t>
  </si>
  <si>
    <t>Flóra- és vegetációtérképezés</t>
  </si>
  <si>
    <t>SMKTL2144XL</t>
  </si>
  <si>
    <t>Mezőgazdasági és vidékfejlesztési támogatások</t>
  </si>
  <si>
    <t>SMKTL2084XL</t>
  </si>
  <si>
    <t>Település- és területfejlesztés</t>
  </si>
  <si>
    <t>SMKTO2245TL</t>
  </si>
  <si>
    <t>Fajvédelem és ökoszisztéma-szabályozás</t>
  </si>
  <si>
    <t>Természet- és tájvédelem VAGY Részletes természet- és tájvédelem</t>
  </si>
  <si>
    <t>SMKET2104TL</t>
  </si>
  <si>
    <t>Falusi és ökoturizmus</t>
  </si>
  <si>
    <t>SMKOG2025TL</t>
  </si>
  <si>
    <t>Fenntartható és ökológiai gazdálkodás</t>
  </si>
  <si>
    <t>SMKHG2025TL</t>
  </si>
  <si>
    <t>Innovációmenedzsment</t>
  </si>
  <si>
    <t>SMKTD2165TL</t>
  </si>
  <si>
    <t>Szakdolgozat-készítés I.</t>
  </si>
  <si>
    <t>Választott konzulens</t>
  </si>
  <si>
    <t>SMKFT2175TL</t>
  </si>
  <si>
    <t>Táj- és vidékfejlesztési ismeretek</t>
  </si>
  <si>
    <t>Mezőgazdaság védett területeken VAGY Természetvédelmi célú gyepfenntartás</t>
  </si>
  <si>
    <t>SMKTD2175TL</t>
  </si>
  <si>
    <t>Természetvédelmi jog és szakigazgatás</t>
  </si>
  <si>
    <t>Dr. Grónás Viktor Péter</t>
  </si>
  <si>
    <t>GT7909</t>
  </si>
  <si>
    <t>SMKTD2233TL</t>
  </si>
  <si>
    <t>Indikáció és monitorozás</t>
  </si>
  <si>
    <t>Állattan (Biológia I.) ÉS Növénytan</t>
  </si>
  <si>
    <t>SMKTD2253TL</t>
  </si>
  <si>
    <t>Magyarország védett területei</t>
  </si>
  <si>
    <t>Földtan és Talajtan vagy Földtan és talajtan</t>
  </si>
  <si>
    <t>SMKTO2313GL</t>
  </si>
  <si>
    <t>Tájökológia</t>
  </si>
  <si>
    <t>Környezetbotanikai alapismeretek ÉS Földtan</t>
  </si>
  <si>
    <t>SMKTD2186TL</t>
  </si>
  <si>
    <t>Féléves gyakorlat</t>
  </si>
  <si>
    <t>SMKAL2043TL</t>
  </si>
  <si>
    <t>Biogeográfia</t>
  </si>
  <si>
    <t>Dr. Nagy Péter István</t>
  </si>
  <si>
    <t>MQD23B</t>
  </si>
  <si>
    <t>SMKTD2197TL</t>
  </si>
  <si>
    <t>Szakdolgozat-készítés II.</t>
  </si>
  <si>
    <t>SMKTO2295TL</t>
  </si>
  <si>
    <t>Magyarország tájai és talajviszonyai</t>
  </si>
  <si>
    <t>SMKTT2317TL</t>
  </si>
  <si>
    <t>Megújuló energiaforrások és természetvédelem</t>
  </si>
  <si>
    <t>SMKDHSZABC3</t>
  </si>
  <si>
    <t>Feltöltve: 2020.07.06.</t>
  </si>
  <si>
    <t>Szakfelelős: Dr. Malatinszky Ákos</t>
  </si>
  <si>
    <t>2020.07.01.-től beiratkozottak részére</t>
  </si>
  <si>
    <t>V</t>
  </si>
  <si>
    <t>G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</si>
  <si>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</si>
  <si>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</si>
  <si>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</si>
  <si>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</si>
  <si>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</si>
  <si>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</si>
  <si>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</si>
  <si>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Hetesi gyak. (nap)</t>
  </si>
  <si>
    <t>Kredit</t>
  </si>
  <si>
    <t>Köv. típ</t>
  </si>
  <si>
    <t>Natural Geography of the Carpatian Basin</t>
  </si>
  <si>
    <t>Fundamentals of historical ecology</t>
  </si>
  <si>
    <t>Data Analysis and Quantitative Ecology</t>
  </si>
  <si>
    <t>Zoology</t>
  </si>
  <si>
    <t>Introduction to Nature Conservation</t>
  </si>
  <si>
    <t>Botany</t>
  </si>
  <si>
    <t>Fundamentals of Ecology</t>
  </si>
  <si>
    <t>Geographical Information Systems</t>
  </si>
  <si>
    <t>Elective subjects</t>
  </si>
  <si>
    <t>Zoological Taxonomy</t>
  </si>
  <si>
    <t>Dondrology</t>
  </si>
  <si>
    <t>Earth Science</t>
  </si>
  <si>
    <t>Knowledge and Usage of Agricultural Machinery</t>
  </si>
  <si>
    <t>Botanical Taxonomy</t>
  </si>
  <si>
    <t>Crop production and Nature</t>
  </si>
  <si>
    <t>Practice I.</t>
  </si>
  <si>
    <t>Fundamentals of Soil Science</t>
  </si>
  <si>
    <t>Natural Conservation Biology</t>
  </si>
  <si>
    <t>Wildlife Conservation and Management</t>
  </si>
  <si>
    <t>Genetics</t>
  </si>
  <si>
    <t>Fundamentals of Chemistry</t>
  </si>
  <si>
    <t>Agrimeteorology and water management</t>
  </si>
  <si>
    <t>Animal Husbandry and environment</t>
  </si>
  <si>
    <t>Basics of Forestry</t>
  </si>
  <si>
    <t>Geological and Hydrological Values</t>
  </si>
  <si>
    <t>Facts on the Carpatian Basin</t>
  </si>
  <si>
    <t>Methods On-Site Analysis</t>
  </si>
  <si>
    <t>Fishery in natural aquaculture</t>
  </si>
  <si>
    <t>Sward management for nature conservation</t>
  </si>
  <si>
    <t>Economics at Nation Conservation Areas</t>
  </si>
  <si>
    <t>Plant protection for Nature Conservation</t>
  </si>
  <si>
    <t>Genetral Etology</t>
  </si>
  <si>
    <t>Protection of the Environmental elements</t>
  </si>
  <si>
    <t>Advanced Nature conservation and land protection</t>
  </si>
  <si>
    <t>Practice II.</t>
  </si>
  <si>
    <t>Endangered Animal Species of Hungary</t>
  </si>
  <si>
    <t>Endangered Plant Species of Hungary</t>
  </si>
  <si>
    <t>Aquaculture management</t>
  </si>
  <si>
    <t>Flore and vegetation mapping</t>
  </si>
  <si>
    <t>Agricultural and rural development subsidies</t>
  </si>
  <si>
    <t>Urban and Land Development</t>
  </si>
  <si>
    <t>Protection of species and controlling ecosystems</t>
  </si>
  <si>
    <t>Rural and ecological turism</t>
  </si>
  <si>
    <t>Sustainable Agriculture</t>
  </si>
  <si>
    <t>Innovation Management</t>
  </si>
  <si>
    <t>Thesis work I.</t>
  </si>
  <si>
    <t>Land and Rural Development</t>
  </si>
  <si>
    <t>Law and Authorities of Nature Conservation</t>
  </si>
  <si>
    <t>Indication and monitoring</t>
  </si>
  <si>
    <t>Nature Conserve Areas in Hungary</t>
  </si>
  <si>
    <t>Landscape Ecology</t>
  </si>
  <si>
    <t>Practice</t>
  </si>
  <si>
    <t>Biogeography</t>
  </si>
  <si>
    <t>Thesis wrok II.</t>
  </si>
  <si>
    <t>Landscapes of Hungary and soil structure</t>
  </si>
  <si>
    <t>Renewable energysources and nature conservation</t>
  </si>
  <si>
    <t>MKANTVBS</t>
  </si>
  <si>
    <t>SMKTO2011XN</t>
  </si>
  <si>
    <t>SMKFT2135TN</t>
  </si>
  <si>
    <t>SMKNT2011BN</t>
  </si>
  <si>
    <t>SMKAL2011XN</t>
  </si>
  <si>
    <t>Állattan (Biológia I.)</t>
  </si>
  <si>
    <t>SMKTD2011TN</t>
  </si>
  <si>
    <t>SMKNN2022XN</t>
  </si>
  <si>
    <t>Dr. Penksza Károly László</t>
  </si>
  <si>
    <t>MZI5IZ</t>
  </si>
  <si>
    <t>SMKAL2031XN</t>
  </si>
  <si>
    <t>SSRX011XN</t>
  </si>
  <si>
    <t>Testnevelés I.</t>
  </si>
  <si>
    <t>Simara János</t>
  </si>
  <si>
    <t>JC0YHI</t>
  </si>
  <si>
    <t>SMKDH01XKÖT</t>
  </si>
  <si>
    <t xml:space="preserve"> Kötelezően választott "B"</t>
  </si>
  <si>
    <t>SMKAL2102TN</t>
  </si>
  <si>
    <t>SMKFT202XXN</t>
  </si>
  <si>
    <t>Növénytani alapismeretek VAGY Növénytan VAGY Környezetbotanikai alapismeretek VAGY Környezetvédelem biológiai alapjai II.</t>
  </si>
  <si>
    <t>SMKTO2392XN</t>
  </si>
  <si>
    <t>SMKNT2012XN</t>
  </si>
  <si>
    <t>SMKTO2062TN</t>
  </si>
  <si>
    <t>SMKFT2043VN</t>
  </si>
  <si>
    <t>SMKTD2072TN</t>
  </si>
  <si>
    <t>SMKTG2032XN</t>
  </si>
  <si>
    <t>SMKAL2062TN</t>
  </si>
  <si>
    <t>SSRX022XN</t>
  </si>
  <si>
    <t>Testnevelés II.</t>
  </si>
  <si>
    <t>SMKVB201XXN</t>
  </si>
  <si>
    <t>SMKDH02XKÖT</t>
  </si>
  <si>
    <t>SMKTG2013EN</t>
  </si>
  <si>
    <t>SMKET2013XN</t>
  </si>
  <si>
    <t>SMKVB202XXN</t>
  </si>
  <si>
    <t>SMKTD2113TN</t>
  </si>
  <si>
    <t>Földtan és talajtan VAGY Természetföldrajzi alapismeretek VAGY Földtan és Talajtani alapismeretek</t>
  </si>
  <si>
    <t>SMKTD2047TN</t>
  </si>
  <si>
    <t>SMKHG2015TN</t>
  </si>
  <si>
    <t>Természetesvizi halgazdálkodás</t>
  </si>
  <si>
    <t>SMKÁT2013TN</t>
  </si>
  <si>
    <t>SMKKR2067TN</t>
  </si>
  <si>
    <t>SMKDH03XKÖT</t>
  </si>
  <si>
    <t>SMKET2024XN</t>
  </si>
  <si>
    <t>SMKKN2064XN</t>
  </si>
  <si>
    <t>Vízgazdálkodás, vízelőkészítés VAGY Vízgazdálkodástan VAGY Agrometeorológia és vízgazdálkodás</t>
  </si>
  <si>
    <t>SMKTD2294XN</t>
  </si>
  <si>
    <t>SMKTD2084TN</t>
  </si>
  <si>
    <t>SMKAL2042TN</t>
  </si>
  <si>
    <t>SMKTO2164TN</t>
  </si>
  <si>
    <t>SMKTO2074TN</t>
  </si>
  <si>
    <t>SMKDH04XKÖT</t>
  </si>
  <si>
    <t>SMKTO2085TN</t>
  </si>
  <si>
    <t xml:space="preserve">Természet- és tájvédelem VAGY Részletes természet- és tájvédelem </t>
  </si>
  <si>
    <t>SMKET2034TN</t>
  </si>
  <si>
    <t>SMKFT201XXN</t>
  </si>
  <si>
    <t>SMKHG2025TN</t>
  </si>
  <si>
    <t>SMKTD2055TN</t>
  </si>
  <si>
    <t>SMKFT2065TN</t>
  </si>
  <si>
    <t>SMKTD2035TN</t>
  </si>
  <si>
    <t>SMKDH05XKÖT</t>
  </si>
  <si>
    <t>SMKTD2096TN</t>
  </si>
  <si>
    <t>SMKAL2053TN</t>
  </si>
  <si>
    <t>Állattan ÉS (Növénytani alapismeretek VAGY Környezetbotanikai alapismeretek)</t>
  </si>
  <si>
    <t>SMKTD2067TN</t>
  </si>
  <si>
    <t>SMKDH07XKÖT</t>
  </si>
  <si>
    <t>Differenciált szakmai tananyag 2020</t>
  </si>
  <si>
    <t>SMKTI2033XN</t>
  </si>
  <si>
    <t>SMKNG201XXN</t>
  </si>
  <si>
    <t>SMKFT2141XN</t>
  </si>
  <si>
    <t>Kárpát-medencei tájgazdálkodási hagyomány - ártéri gazdálkodás</t>
  </si>
  <si>
    <t>SMKKB2811XN</t>
  </si>
  <si>
    <t>SMKFT2035GN</t>
  </si>
  <si>
    <t>SMKNV2014TN</t>
  </si>
  <si>
    <t>SMKOG2013XN</t>
  </si>
  <si>
    <t>Tájtörténet</t>
  </si>
  <si>
    <t>SMKTO2124TN</t>
  </si>
  <si>
    <t>SMKTO2332XN</t>
  </si>
  <si>
    <t>Madárvédelmi terepgyakorlat</t>
  </si>
  <si>
    <t>Sarlós Dávid András</t>
  </si>
  <si>
    <t>NUW4YS</t>
  </si>
  <si>
    <t>SMKTL2144XN</t>
  </si>
  <si>
    <t>SMKTL2014XN</t>
  </si>
  <si>
    <t>SMKTD2103TN</t>
  </si>
  <si>
    <t>Állattan (Biológia I.) ÉS Növénytan (Biológia II.)</t>
  </si>
  <si>
    <t>SMKTD2123TN</t>
  </si>
  <si>
    <t>Földtan ÉS Talajtani alapismeretek VAGY Földtan és talajtan VAGY A Kárpát-medence természeti földrajza</t>
  </si>
  <si>
    <t>SMKTO2043GN</t>
  </si>
  <si>
    <t>Földtan ÉS Környezetbotanikai alapismeretek</t>
  </si>
  <si>
    <t>SMKTI2075TN</t>
  </si>
  <si>
    <t>Távérzékelés a természetvédelemben</t>
  </si>
  <si>
    <t>Molnár Dániel</t>
  </si>
  <si>
    <t>VVCC57</t>
  </si>
  <si>
    <t>SMKTO2145TN</t>
  </si>
  <si>
    <t>SMKKR2224XN</t>
  </si>
  <si>
    <t>SMKTD2337XN</t>
  </si>
  <si>
    <t>Vízinövény biomonitoring és térképezés</t>
  </si>
  <si>
    <t>Physical education I.</t>
  </si>
  <si>
    <t>Physical education II.</t>
  </si>
  <si>
    <t>Compulsory elective subjects</t>
  </si>
  <si>
    <t>Bird Reserve Field Practice</t>
  </si>
  <si>
    <t>Traditional landscape management in the Carpatian Basin</t>
  </si>
  <si>
    <t>Landscape History</t>
  </si>
  <si>
    <t>GIS in Nature Conservation</t>
  </si>
  <si>
    <t>Biomonitoring and mapping of aquatic plants</t>
  </si>
  <si>
    <t>jelenleg bennlévő hallgatókra is érvényes</t>
  </si>
  <si>
    <t>Természetvédelmi mérnöki alapképzési szak (BSc) (nappali munkarend)</t>
  </si>
  <si>
    <t>Természetvédelmi mérnöki alapképzési szak (BSc) (levelező munkarend)</t>
  </si>
  <si>
    <t>Gödöllői Campus, Mezőgazdaság- és Környezettudományi Kar</t>
  </si>
  <si>
    <t>Heti óraszám</t>
  </si>
  <si>
    <t>Féléves óraszám</t>
  </si>
  <si>
    <t>Félév</t>
  </si>
  <si>
    <t>Összesen:</t>
  </si>
  <si>
    <t>ÖSSZESEN:</t>
  </si>
  <si>
    <t>A Kárpát-medence természeti földrajza VAGY Képzés Környezetmérnök [MSc]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</si>
</sst>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3" borderId="2" xfId="0" applyFont="1" applyFill="1" applyBorder="1" applyAlignment="1">
      <alignment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/>
    <xf numFmtId="1" fontId="1" fillId="0" borderId="0" xfId="0" applyNumberFormat="1" applyFont="1" applyAlignment="1">
      <alignment horizontal="right" vertical="center"/>
    </xf>
    <xf numFmtId="1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/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2" fillId="0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80010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8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80010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view="pageBreakPreview" zoomScaleNormal="100" zoomScaleSheetLayoutView="100" workbookViewId="0">
      <pane ySplit="7" topLeftCell="A8" activePane="bottomLeft" state="frozen"/>
      <selection pane="bottomLeft" activeCell="F1" sqref="F1:H1048576"/>
    </sheetView>
  </sheetViews>
  <sheetFormatPr defaultRowHeight="13.8" x14ac:dyDescent="0.3"/>
  <cols>
    <col min="1" max="1" width="10.77734375" style="3" customWidth="1"/>
    <col min="2" max="2" width="5" style="2" customWidth="1"/>
    <col min="3" max="3" width="13.21875" style="3" customWidth="1"/>
    <col min="4" max="4" width="27.6640625" style="19" customWidth="1"/>
    <col min="5" max="5" width="27.77734375" style="19" customWidth="1"/>
    <col min="6" max="6" width="18.77734375" style="3" customWidth="1"/>
    <col min="7" max="7" width="7.33203125" style="3" hidden="1" customWidth="1"/>
    <col min="8" max="13" width="3.77734375" style="20" customWidth="1"/>
    <col min="14" max="14" width="6" style="20" customWidth="1"/>
    <col min="15" max="15" width="6.21875" style="20" customWidth="1"/>
    <col min="16" max="16" width="5.6640625" style="21" customWidth="1"/>
    <col min="17" max="17" width="4.5546875" style="22" customWidth="1"/>
    <col min="18" max="18" width="5" style="22" customWidth="1"/>
    <col min="19" max="19" width="21.109375" style="3" customWidth="1"/>
    <col min="20" max="16384" width="8.88671875" style="24"/>
  </cols>
  <sheetData>
    <row r="1" spans="1:19" x14ac:dyDescent="0.3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 t="s">
        <v>199</v>
      </c>
    </row>
    <row r="2" spans="1:19" x14ac:dyDescent="0.3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 t="s">
        <v>0</v>
      </c>
    </row>
    <row r="3" spans="1:19" x14ac:dyDescent="0.3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 t="s">
        <v>377</v>
      </c>
    </row>
    <row r="4" spans="1:19" x14ac:dyDescent="0.3">
      <c r="A4" s="1"/>
      <c r="B4" s="8"/>
      <c r="C4" s="1"/>
      <c r="D4" s="4"/>
      <c r="E4" s="4"/>
      <c r="F4" s="7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 t="s">
        <v>200</v>
      </c>
    </row>
    <row r="5" spans="1:19" x14ac:dyDescent="0.3">
      <c r="A5" s="9" t="s">
        <v>375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201</v>
      </c>
    </row>
    <row r="6" spans="1:19" x14ac:dyDescent="0.3">
      <c r="B6" s="5"/>
      <c r="C6" s="4"/>
      <c r="D6" s="4"/>
      <c r="E6" s="4"/>
      <c r="F6" s="4"/>
      <c r="G6" s="4"/>
      <c r="H6" s="50" t="s">
        <v>378</v>
      </c>
      <c r="I6" s="50"/>
      <c r="J6" s="50"/>
      <c r="K6" s="50" t="s">
        <v>379</v>
      </c>
      <c r="L6" s="50"/>
      <c r="M6" s="50"/>
      <c r="N6" s="50"/>
      <c r="O6" s="50"/>
      <c r="P6" s="26"/>
      <c r="Q6" s="6"/>
      <c r="R6" s="4"/>
      <c r="S6" s="27" t="s">
        <v>374</v>
      </c>
    </row>
    <row r="7" spans="1:19" s="18" customFormat="1" ht="41.4" x14ac:dyDescent="0.3">
      <c r="A7" s="13" t="s">
        <v>1</v>
      </c>
      <c r="B7" s="14" t="s">
        <v>380</v>
      </c>
      <c r="C7" s="13" t="s">
        <v>204</v>
      </c>
      <c r="D7" s="15" t="s">
        <v>205</v>
      </c>
      <c r="E7" s="15" t="s">
        <v>206</v>
      </c>
      <c r="F7" s="15" t="s">
        <v>207</v>
      </c>
      <c r="G7" s="16" t="s">
        <v>2</v>
      </c>
      <c r="H7" s="14" t="s">
        <v>208</v>
      </c>
      <c r="I7" s="14" t="s">
        <v>3</v>
      </c>
      <c r="J7" s="14" t="s">
        <v>209</v>
      </c>
      <c r="K7" s="14" t="s">
        <v>208</v>
      </c>
      <c r="L7" s="14" t="s">
        <v>3</v>
      </c>
      <c r="M7" s="14" t="s">
        <v>209</v>
      </c>
      <c r="N7" s="14" t="s">
        <v>210</v>
      </c>
      <c r="O7" s="14" t="s">
        <v>211</v>
      </c>
      <c r="P7" s="14" t="s">
        <v>212</v>
      </c>
      <c r="Q7" s="16" t="s">
        <v>213</v>
      </c>
      <c r="R7" s="16" t="s">
        <v>4</v>
      </c>
      <c r="S7" s="17" t="s">
        <v>5</v>
      </c>
    </row>
    <row r="8" spans="1:19" s="42" customFormat="1" ht="27.6" x14ac:dyDescent="0.3">
      <c r="A8" s="34" t="s">
        <v>270</v>
      </c>
      <c r="B8" s="35">
        <v>1</v>
      </c>
      <c r="C8" s="34" t="s">
        <v>271</v>
      </c>
      <c r="D8" s="34" t="s">
        <v>14</v>
      </c>
      <c r="E8" s="34" t="s">
        <v>214</v>
      </c>
      <c r="F8" s="34" t="s">
        <v>15</v>
      </c>
      <c r="G8" s="34" t="s">
        <v>16</v>
      </c>
      <c r="H8" s="36">
        <v>2</v>
      </c>
      <c r="I8" s="36">
        <v>1</v>
      </c>
      <c r="J8" s="36"/>
      <c r="K8" s="36">
        <f t="shared" ref="K8:L15" si="0">H8*13</f>
        <v>26</v>
      </c>
      <c r="L8" s="36">
        <f t="shared" si="0"/>
        <v>13</v>
      </c>
      <c r="M8" s="36"/>
      <c r="N8" s="36"/>
      <c r="O8" s="36"/>
      <c r="P8" s="36">
        <v>3</v>
      </c>
      <c r="Q8" s="41" t="s">
        <v>202</v>
      </c>
      <c r="R8" s="41" t="s">
        <v>7</v>
      </c>
      <c r="S8" s="34" t="s">
        <v>17</v>
      </c>
    </row>
    <row r="9" spans="1:19" s="42" customFormat="1" ht="27.6" x14ac:dyDescent="0.3">
      <c r="A9" s="34" t="s">
        <v>270</v>
      </c>
      <c r="B9" s="35">
        <v>1</v>
      </c>
      <c r="C9" s="34" t="s">
        <v>272</v>
      </c>
      <c r="D9" s="34" t="s">
        <v>19</v>
      </c>
      <c r="E9" s="34" t="s">
        <v>215</v>
      </c>
      <c r="F9" s="34" t="s">
        <v>20</v>
      </c>
      <c r="G9" s="34" t="s">
        <v>21</v>
      </c>
      <c r="H9" s="36">
        <v>1</v>
      </c>
      <c r="I9" s="36">
        <v>2</v>
      </c>
      <c r="J9" s="36"/>
      <c r="K9" s="36">
        <f t="shared" si="0"/>
        <v>13</v>
      </c>
      <c r="L9" s="36">
        <f t="shared" si="0"/>
        <v>26</v>
      </c>
      <c r="M9" s="36"/>
      <c r="N9" s="36"/>
      <c r="O9" s="36"/>
      <c r="P9" s="36">
        <v>3</v>
      </c>
      <c r="Q9" s="41" t="s">
        <v>202</v>
      </c>
      <c r="R9" s="41" t="s">
        <v>7</v>
      </c>
      <c r="S9" s="34" t="s">
        <v>17</v>
      </c>
    </row>
    <row r="10" spans="1:19" s="42" customFormat="1" ht="27.6" x14ac:dyDescent="0.3">
      <c r="A10" s="34" t="s">
        <v>270</v>
      </c>
      <c r="B10" s="35">
        <v>1</v>
      </c>
      <c r="C10" s="34" t="s">
        <v>273</v>
      </c>
      <c r="D10" s="34" t="s">
        <v>23</v>
      </c>
      <c r="E10" s="34" t="s">
        <v>216</v>
      </c>
      <c r="F10" s="34" t="s">
        <v>24</v>
      </c>
      <c r="G10" s="34" t="s">
        <v>25</v>
      </c>
      <c r="H10" s="36">
        <v>1</v>
      </c>
      <c r="I10" s="36">
        <v>2</v>
      </c>
      <c r="J10" s="36"/>
      <c r="K10" s="36">
        <f t="shared" si="0"/>
        <v>13</v>
      </c>
      <c r="L10" s="36">
        <f t="shared" si="0"/>
        <v>26</v>
      </c>
      <c r="M10" s="36"/>
      <c r="N10" s="36"/>
      <c r="O10" s="36"/>
      <c r="P10" s="36">
        <v>3</v>
      </c>
      <c r="Q10" s="41" t="s">
        <v>202</v>
      </c>
      <c r="R10" s="41" t="s">
        <v>7</v>
      </c>
      <c r="S10" s="34" t="s">
        <v>17</v>
      </c>
    </row>
    <row r="11" spans="1:19" s="42" customFormat="1" ht="27.6" x14ac:dyDescent="0.3">
      <c r="A11" s="34" t="s">
        <v>270</v>
      </c>
      <c r="B11" s="35">
        <v>1</v>
      </c>
      <c r="C11" s="34" t="s">
        <v>274</v>
      </c>
      <c r="D11" s="34" t="s">
        <v>275</v>
      </c>
      <c r="E11" s="34" t="s">
        <v>217</v>
      </c>
      <c r="F11" s="34" t="s">
        <v>190</v>
      </c>
      <c r="G11" s="34" t="s">
        <v>191</v>
      </c>
      <c r="H11" s="36">
        <v>2</v>
      </c>
      <c r="I11" s="36">
        <v>2</v>
      </c>
      <c r="J11" s="36"/>
      <c r="K11" s="36">
        <f t="shared" si="0"/>
        <v>26</v>
      </c>
      <c r="L11" s="36">
        <f t="shared" si="0"/>
        <v>26</v>
      </c>
      <c r="M11" s="36"/>
      <c r="N11" s="36"/>
      <c r="O11" s="36"/>
      <c r="P11" s="36">
        <v>4</v>
      </c>
      <c r="Q11" s="41" t="s">
        <v>202</v>
      </c>
      <c r="R11" s="41" t="s">
        <v>7</v>
      </c>
      <c r="S11" s="34" t="s">
        <v>17</v>
      </c>
    </row>
    <row r="12" spans="1:19" s="42" customFormat="1" ht="27.6" x14ac:dyDescent="0.3">
      <c r="A12" s="34" t="s">
        <v>270</v>
      </c>
      <c r="B12" s="35">
        <v>1</v>
      </c>
      <c r="C12" s="34" t="s">
        <v>276</v>
      </c>
      <c r="D12" s="34" t="s">
        <v>31</v>
      </c>
      <c r="E12" s="34" t="s">
        <v>218</v>
      </c>
      <c r="F12" s="34" t="s">
        <v>32</v>
      </c>
      <c r="G12" s="34" t="s">
        <v>9</v>
      </c>
      <c r="H12" s="36">
        <v>2</v>
      </c>
      <c r="I12" s="36">
        <v>1</v>
      </c>
      <c r="J12" s="36"/>
      <c r="K12" s="36">
        <f t="shared" si="0"/>
        <v>26</v>
      </c>
      <c r="L12" s="36">
        <f t="shared" si="0"/>
        <v>13</v>
      </c>
      <c r="M12" s="36"/>
      <c r="N12" s="36"/>
      <c r="O12" s="36"/>
      <c r="P12" s="36">
        <v>3</v>
      </c>
      <c r="Q12" s="41" t="s">
        <v>202</v>
      </c>
      <c r="R12" s="41" t="s">
        <v>7</v>
      </c>
      <c r="S12" s="34" t="s">
        <v>17</v>
      </c>
    </row>
    <row r="13" spans="1:19" s="42" customFormat="1" ht="27.6" x14ac:dyDescent="0.3">
      <c r="A13" s="34" t="s">
        <v>270</v>
      </c>
      <c r="B13" s="35">
        <v>1</v>
      </c>
      <c r="C13" s="34" t="s">
        <v>277</v>
      </c>
      <c r="D13" s="34" t="s">
        <v>34</v>
      </c>
      <c r="E13" s="34" t="s">
        <v>219</v>
      </c>
      <c r="F13" s="34" t="s">
        <v>278</v>
      </c>
      <c r="G13" s="34" t="s">
        <v>279</v>
      </c>
      <c r="H13" s="36">
        <v>2</v>
      </c>
      <c r="I13" s="36">
        <v>2</v>
      </c>
      <c r="J13" s="36"/>
      <c r="K13" s="36">
        <f t="shared" si="0"/>
        <v>26</v>
      </c>
      <c r="L13" s="36">
        <f t="shared" si="0"/>
        <v>26</v>
      </c>
      <c r="M13" s="36"/>
      <c r="N13" s="36"/>
      <c r="O13" s="36"/>
      <c r="P13" s="36">
        <v>4</v>
      </c>
      <c r="Q13" s="41" t="s">
        <v>202</v>
      </c>
      <c r="R13" s="41" t="s">
        <v>7</v>
      </c>
      <c r="S13" s="34" t="s">
        <v>17</v>
      </c>
    </row>
    <row r="14" spans="1:19" s="42" customFormat="1" x14ac:dyDescent="0.3">
      <c r="A14" s="34" t="s">
        <v>270</v>
      </c>
      <c r="B14" s="35">
        <v>1</v>
      </c>
      <c r="C14" s="34" t="s">
        <v>280</v>
      </c>
      <c r="D14" s="34" t="s">
        <v>37</v>
      </c>
      <c r="E14" s="34" t="s">
        <v>220</v>
      </c>
      <c r="F14" s="34" t="s">
        <v>38</v>
      </c>
      <c r="G14" s="34" t="s">
        <v>39</v>
      </c>
      <c r="H14" s="36">
        <v>2</v>
      </c>
      <c r="I14" s="36">
        <v>1</v>
      </c>
      <c r="J14" s="36"/>
      <c r="K14" s="36">
        <f t="shared" si="0"/>
        <v>26</v>
      </c>
      <c r="L14" s="36">
        <f t="shared" si="0"/>
        <v>13</v>
      </c>
      <c r="M14" s="36"/>
      <c r="N14" s="36"/>
      <c r="O14" s="36"/>
      <c r="P14" s="36">
        <v>3</v>
      </c>
      <c r="Q14" s="41" t="s">
        <v>202</v>
      </c>
      <c r="R14" s="41" t="s">
        <v>7</v>
      </c>
      <c r="S14" s="34" t="s">
        <v>17</v>
      </c>
    </row>
    <row r="15" spans="1:19" s="42" customFormat="1" x14ac:dyDescent="0.3">
      <c r="A15" s="34" t="s">
        <v>270</v>
      </c>
      <c r="B15" s="35">
        <v>1</v>
      </c>
      <c r="C15" s="34" t="s">
        <v>281</v>
      </c>
      <c r="D15" s="34" t="s">
        <v>282</v>
      </c>
      <c r="E15" s="34" t="s">
        <v>366</v>
      </c>
      <c r="F15" s="34" t="s">
        <v>283</v>
      </c>
      <c r="G15" s="34" t="s">
        <v>284</v>
      </c>
      <c r="H15" s="36">
        <v>0</v>
      </c>
      <c r="I15" s="36">
        <v>2</v>
      </c>
      <c r="J15" s="36"/>
      <c r="K15" s="36">
        <f t="shared" si="0"/>
        <v>0</v>
      </c>
      <c r="L15" s="36">
        <f t="shared" si="0"/>
        <v>26</v>
      </c>
      <c r="M15" s="36"/>
      <c r="N15" s="36"/>
      <c r="O15" s="36"/>
      <c r="P15" s="36">
        <v>0</v>
      </c>
      <c r="Q15" s="41" t="s">
        <v>7</v>
      </c>
      <c r="R15" s="41" t="s">
        <v>7</v>
      </c>
      <c r="S15" s="34" t="s">
        <v>17</v>
      </c>
    </row>
    <row r="16" spans="1:19" s="42" customFormat="1" ht="27.6" x14ac:dyDescent="0.3">
      <c r="A16" s="34" t="s">
        <v>270</v>
      </c>
      <c r="B16" s="35">
        <v>1</v>
      </c>
      <c r="C16" s="34" t="s">
        <v>285</v>
      </c>
      <c r="D16" s="34" t="s">
        <v>286</v>
      </c>
      <c r="E16" s="34" t="s">
        <v>368</v>
      </c>
      <c r="F16" s="34" t="s">
        <v>46</v>
      </c>
      <c r="G16" s="34"/>
      <c r="H16" s="36"/>
      <c r="I16" s="36"/>
      <c r="J16" s="36"/>
      <c r="K16" s="36"/>
      <c r="L16" s="36"/>
      <c r="M16" s="36"/>
      <c r="N16" s="36"/>
      <c r="O16" s="36"/>
      <c r="P16" s="36">
        <v>3</v>
      </c>
      <c r="Q16" s="41" t="s">
        <v>202</v>
      </c>
      <c r="R16" s="41" t="s">
        <v>8</v>
      </c>
      <c r="S16" s="34" t="s">
        <v>48</v>
      </c>
    </row>
    <row r="17" spans="1:19" s="42" customFormat="1" ht="27.6" x14ac:dyDescent="0.3">
      <c r="A17" s="34" t="s">
        <v>270</v>
      </c>
      <c r="B17" s="35">
        <v>1</v>
      </c>
      <c r="C17" s="34" t="s">
        <v>44</v>
      </c>
      <c r="D17" s="34" t="s">
        <v>45</v>
      </c>
      <c r="E17" s="34" t="s">
        <v>222</v>
      </c>
      <c r="F17" s="34" t="s">
        <v>46</v>
      </c>
      <c r="G17" s="34"/>
      <c r="H17" s="36"/>
      <c r="I17" s="36"/>
      <c r="J17" s="36"/>
      <c r="K17" s="36"/>
      <c r="L17" s="36"/>
      <c r="M17" s="36"/>
      <c r="N17" s="36"/>
      <c r="O17" s="36"/>
      <c r="P17" s="36">
        <v>2</v>
      </c>
      <c r="Q17" s="41" t="s">
        <v>202</v>
      </c>
      <c r="R17" s="41" t="s">
        <v>47</v>
      </c>
      <c r="S17" s="34" t="s">
        <v>48</v>
      </c>
    </row>
    <row r="18" spans="1:19" s="44" customFormat="1" x14ac:dyDescent="0.3">
      <c r="A18" s="49" t="s">
        <v>381</v>
      </c>
      <c r="B18" s="49"/>
      <c r="C18" s="49"/>
      <c r="D18" s="49"/>
      <c r="E18" s="49"/>
      <c r="F18" s="49"/>
      <c r="G18" s="49"/>
      <c r="H18" s="37">
        <f>SUM(H8:H17)</f>
        <v>12</v>
      </c>
      <c r="I18" s="37">
        <f t="shared" ref="I18:P18" si="1">SUM(I8:I17)</f>
        <v>13</v>
      </c>
      <c r="J18" s="37">
        <f t="shared" si="1"/>
        <v>0</v>
      </c>
      <c r="K18" s="37">
        <f t="shared" si="1"/>
        <v>156</v>
      </c>
      <c r="L18" s="37">
        <f t="shared" si="1"/>
        <v>169</v>
      </c>
      <c r="M18" s="37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1"/>
        <v>28</v>
      </c>
      <c r="Q18" s="43"/>
      <c r="R18" s="43"/>
      <c r="S18" s="39"/>
    </row>
    <row r="19" spans="1:19" s="44" customFormat="1" x14ac:dyDescent="0.3">
      <c r="A19" s="34" t="s">
        <v>270</v>
      </c>
      <c r="B19" s="35">
        <v>2</v>
      </c>
      <c r="C19" s="34" t="s">
        <v>287</v>
      </c>
      <c r="D19" s="34" t="s">
        <v>50</v>
      </c>
      <c r="E19" s="34" t="s">
        <v>223</v>
      </c>
      <c r="F19" s="34" t="s">
        <v>38</v>
      </c>
      <c r="G19" s="34" t="s">
        <v>39</v>
      </c>
      <c r="H19" s="36">
        <v>2</v>
      </c>
      <c r="I19" s="36">
        <v>1</v>
      </c>
      <c r="J19" s="36"/>
      <c r="K19" s="36">
        <f t="shared" ref="K19:K29" si="2">H19*13</f>
        <v>26</v>
      </c>
      <c r="L19" s="36">
        <f t="shared" ref="L19:L29" si="3">I19*13</f>
        <v>13</v>
      </c>
      <c r="M19" s="36"/>
      <c r="N19" s="36"/>
      <c r="O19" s="36"/>
      <c r="P19" s="36">
        <v>3</v>
      </c>
      <c r="Q19" s="41" t="s">
        <v>202</v>
      </c>
      <c r="R19" s="41" t="s">
        <v>7</v>
      </c>
      <c r="S19" s="34" t="s">
        <v>27</v>
      </c>
    </row>
    <row r="20" spans="1:19" s="44" customFormat="1" ht="96.6" x14ac:dyDescent="0.3">
      <c r="A20" s="34" t="s">
        <v>270</v>
      </c>
      <c r="B20" s="35">
        <v>2</v>
      </c>
      <c r="C20" s="34" t="s">
        <v>288</v>
      </c>
      <c r="D20" s="34" t="s">
        <v>52</v>
      </c>
      <c r="E20" s="34" t="s">
        <v>224</v>
      </c>
      <c r="F20" s="34" t="s">
        <v>53</v>
      </c>
      <c r="G20" s="34" t="s">
        <v>54</v>
      </c>
      <c r="H20" s="36">
        <v>2</v>
      </c>
      <c r="I20" s="36">
        <v>1</v>
      </c>
      <c r="J20" s="36"/>
      <c r="K20" s="36">
        <f t="shared" si="2"/>
        <v>26</v>
      </c>
      <c r="L20" s="36">
        <f t="shared" si="3"/>
        <v>13</v>
      </c>
      <c r="M20" s="36"/>
      <c r="N20" s="36"/>
      <c r="O20" s="36"/>
      <c r="P20" s="36">
        <v>3</v>
      </c>
      <c r="Q20" s="41" t="s">
        <v>202</v>
      </c>
      <c r="R20" s="41" t="s">
        <v>7</v>
      </c>
      <c r="S20" s="34" t="s">
        <v>289</v>
      </c>
    </row>
    <row r="21" spans="1:19" s="44" customFormat="1" x14ac:dyDescent="0.3">
      <c r="A21" s="34" t="s">
        <v>270</v>
      </c>
      <c r="B21" s="35">
        <v>2</v>
      </c>
      <c r="C21" s="34" t="s">
        <v>290</v>
      </c>
      <c r="D21" s="34" t="s">
        <v>57</v>
      </c>
      <c r="E21" s="34" t="s">
        <v>225</v>
      </c>
      <c r="F21" s="34" t="s">
        <v>15</v>
      </c>
      <c r="G21" s="34" t="s">
        <v>16</v>
      </c>
      <c r="H21" s="36">
        <v>2</v>
      </c>
      <c r="I21" s="36">
        <v>1</v>
      </c>
      <c r="J21" s="36"/>
      <c r="K21" s="36">
        <f t="shared" si="2"/>
        <v>26</v>
      </c>
      <c r="L21" s="36">
        <f t="shared" si="3"/>
        <v>13</v>
      </c>
      <c r="M21" s="36"/>
      <c r="N21" s="36"/>
      <c r="O21" s="36"/>
      <c r="P21" s="36">
        <v>3</v>
      </c>
      <c r="Q21" s="41" t="s">
        <v>202</v>
      </c>
      <c r="R21" s="41" t="s">
        <v>7</v>
      </c>
      <c r="S21" s="34" t="s">
        <v>17</v>
      </c>
    </row>
    <row r="22" spans="1:19" s="44" customFormat="1" ht="27.6" x14ac:dyDescent="0.3">
      <c r="A22" s="34" t="s">
        <v>270</v>
      </c>
      <c r="B22" s="35">
        <v>2</v>
      </c>
      <c r="C22" s="34" t="s">
        <v>291</v>
      </c>
      <c r="D22" s="34" t="s">
        <v>59</v>
      </c>
      <c r="E22" s="34" t="s">
        <v>226</v>
      </c>
      <c r="F22" s="34" t="s">
        <v>10</v>
      </c>
      <c r="G22" s="34" t="s">
        <v>11</v>
      </c>
      <c r="H22" s="36">
        <v>1</v>
      </c>
      <c r="I22" s="36">
        <v>2</v>
      </c>
      <c r="J22" s="36"/>
      <c r="K22" s="36">
        <f t="shared" si="2"/>
        <v>13</v>
      </c>
      <c r="L22" s="36">
        <f t="shared" si="3"/>
        <v>26</v>
      </c>
      <c r="M22" s="36"/>
      <c r="N22" s="36"/>
      <c r="O22" s="36"/>
      <c r="P22" s="36">
        <v>3</v>
      </c>
      <c r="Q22" s="41" t="s">
        <v>202</v>
      </c>
      <c r="R22" s="41" t="s">
        <v>7</v>
      </c>
      <c r="S22" s="34" t="s">
        <v>17</v>
      </c>
    </row>
    <row r="23" spans="1:19" s="44" customFormat="1" ht="27.6" x14ac:dyDescent="0.3">
      <c r="A23" s="34" t="s">
        <v>270</v>
      </c>
      <c r="B23" s="35">
        <v>2</v>
      </c>
      <c r="C23" s="34" t="s">
        <v>292</v>
      </c>
      <c r="D23" s="34" t="s">
        <v>61</v>
      </c>
      <c r="E23" s="34" t="s">
        <v>227</v>
      </c>
      <c r="F23" s="34" t="s">
        <v>278</v>
      </c>
      <c r="G23" s="34" t="s">
        <v>279</v>
      </c>
      <c r="H23" s="36">
        <v>1</v>
      </c>
      <c r="I23" s="36">
        <v>2</v>
      </c>
      <c r="J23" s="36"/>
      <c r="K23" s="36">
        <f t="shared" si="2"/>
        <v>13</v>
      </c>
      <c r="L23" s="36">
        <f t="shared" si="3"/>
        <v>26</v>
      </c>
      <c r="M23" s="36"/>
      <c r="N23" s="36"/>
      <c r="O23" s="36"/>
      <c r="P23" s="36">
        <v>3</v>
      </c>
      <c r="Q23" s="41" t="s">
        <v>202</v>
      </c>
      <c r="R23" s="41" t="s">
        <v>7</v>
      </c>
      <c r="S23" s="34" t="s">
        <v>34</v>
      </c>
    </row>
    <row r="24" spans="1:19" s="44" customFormat="1" ht="27.6" x14ac:dyDescent="0.3">
      <c r="A24" s="34" t="s">
        <v>270</v>
      </c>
      <c r="B24" s="35">
        <v>2</v>
      </c>
      <c r="C24" s="34" t="s">
        <v>293</v>
      </c>
      <c r="D24" s="34" t="s">
        <v>63</v>
      </c>
      <c r="E24" s="34" t="s">
        <v>228</v>
      </c>
      <c r="F24" s="34" t="s">
        <v>64</v>
      </c>
      <c r="G24" s="34" t="s">
        <v>65</v>
      </c>
      <c r="H24" s="36">
        <v>2</v>
      </c>
      <c r="I24" s="36">
        <v>2</v>
      </c>
      <c r="J24" s="36"/>
      <c r="K24" s="36">
        <f t="shared" si="2"/>
        <v>26</v>
      </c>
      <c r="L24" s="36">
        <f t="shared" si="3"/>
        <v>26</v>
      </c>
      <c r="M24" s="36"/>
      <c r="N24" s="36"/>
      <c r="O24" s="36"/>
      <c r="P24" s="36">
        <v>3</v>
      </c>
      <c r="Q24" s="41" t="s">
        <v>202</v>
      </c>
      <c r="R24" s="41" t="s">
        <v>7</v>
      </c>
      <c r="S24" s="34" t="s">
        <v>17</v>
      </c>
    </row>
    <row r="25" spans="1:19" s="44" customFormat="1" x14ac:dyDescent="0.3">
      <c r="A25" s="34" t="s">
        <v>270</v>
      </c>
      <c r="B25" s="35">
        <v>2</v>
      </c>
      <c r="C25" s="34" t="s">
        <v>294</v>
      </c>
      <c r="D25" s="34" t="s">
        <v>67</v>
      </c>
      <c r="E25" s="34" t="s">
        <v>229</v>
      </c>
      <c r="F25" s="34" t="s">
        <v>68</v>
      </c>
      <c r="G25" s="34" t="s">
        <v>69</v>
      </c>
      <c r="H25" s="36">
        <v>0</v>
      </c>
      <c r="I25" s="36">
        <v>3</v>
      </c>
      <c r="J25" s="36"/>
      <c r="K25" s="36">
        <f t="shared" si="2"/>
        <v>0</v>
      </c>
      <c r="L25" s="36">
        <f t="shared" si="3"/>
        <v>39</v>
      </c>
      <c r="M25" s="36"/>
      <c r="N25" s="36"/>
      <c r="O25" s="36"/>
      <c r="P25" s="36">
        <v>0</v>
      </c>
      <c r="Q25" s="41" t="s">
        <v>7</v>
      </c>
      <c r="R25" s="41" t="s">
        <v>7</v>
      </c>
      <c r="S25" s="34" t="s">
        <v>70</v>
      </c>
    </row>
    <row r="26" spans="1:19" s="44" customFormat="1" x14ac:dyDescent="0.3">
      <c r="A26" s="34" t="s">
        <v>270</v>
      </c>
      <c r="B26" s="35">
        <v>2</v>
      </c>
      <c r="C26" s="34" t="s">
        <v>295</v>
      </c>
      <c r="D26" s="34" t="s">
        <v>72</v>
      </c>
      <c r="E26" s="34" t="s">
        <v>230</v>
      </c>
      <c r="F26" s="34" t="s">
        <v>73</v>
      </c>
      <c r="G26" s="34" t="s">
        <v>74</v>
      </c>
      <c r="H26" s="36">
        <v>2</v>
      </c>
      <c r="I26" s="36">
        <v>1</v>
      </c>
      <c r="J26" s="36"/>
      <c r="K26" s="36">
        <f t="shared" si="2"/>
        <v>26</v>
      </c>
      <c r="L26" s="36">
        <f t="shared" si="3"/>
        <v>13</v>
      </c>
      <c r="M26" s="36"/>
      <c r="N26" s="36"/>
      <c r="O26" s="36"/>
      <c r="P26" s="36">
        <v>3</v>
      </c>
      <c r="Q26" s="41" t="s">
        <v>202</v>
      </c>
      <c r="R26" s="41" t="s">
        <v>7</v>
      </c>
      <c r="S26" s="34" t="s">
        <v>17</v>
      </c>
    </row>
    <row r="27" spans="1:19" s="44" customFormat="1" x14ac:dyDescent="0.3">
      <c r="A27" s="34" t="s">
        <v>270</v>
      </c>
      <c r="B27" s="35">
        <v>2</v>
      </c>
      <c r="C27" s="34" t="s">
        <v>296</v>
      </c>
      <c r="D27" s="34" t="s">
        <v>76</v>
      </c>
      <c r="E27" s="34" t="s">
        <v>231</v>
      </c>
      <c r="F27" s="34" t="s">
        <v>38</v>
      </c>
      <c r="G27" s="34" t="s">
        <v>39</v>
      </c>
      <c r="H27" s="36">
        <v>2</v>
      </c>
      <c r="I27" s="36">
        <v>1</v>
      </c>
      <c r="J27" s="36"/>
      <c r="K27" s="36">
        <f t="shared" si="2"/>
        <v>26</v>
      </c>
      <c r="L27" s="36">
        <f t="shared" si="3"/>
        <v>13</v>
      </c>
      <c r="M27" s="36"/>
      <c r="N27" s="36"/>
      <c r="O27" s="36"/>
      <c r="P27" s="36">
        <v>3</v>
      </c>
      <c r="Q27" s="41" t="s">
        <v>202</v>
      </c>
      <c r="R27" s="41" t="s">
        <v>7</v>
      </c>
      <c r="S27" s="34" t="s">
        <v>37</v>
      </c>
    </row>
    <row r="28" spans="1:19" s="44" customFormat="1" x14ac:dyDescent="0.3">
      <c r="A28" s="34" t="s">
        <v>270</v>
      </c>
      <c r="B28" s="35">
        <v>2</v>
      </c>
      <c r="C28" s="34" t="s">
        <v>297</v>
      </c>
      <c r="D28" s="34" t="s">
        <v>298</v>
      </c>
      <c r="E28" s="34" t="s">
        <v>367</v>
      </c>
      <c r="F28" s="34" t="s">
        <v>283</v>
      </c>
      <c r="G28" s="34" t="s">
        <v>284</v>
      </c>
      <c r="H28" s="36">
        <v>0</v>
      </c>
      <c r="I28" s="36">
        <v>2</v>
      </c>
      <c r="J28" s="36"/>
      <c r="K28" s="36">
        <f t="shared" si="2"/>
        <v>0</v>
      </c>
      <c r="L28" s="36">
        <f t="shared" si="3"/>
        <v>26</v>
      </c>
      <c r="M28" s="36"/>
      <c r="N28" s="36"/>
      <c r="O28" s="36"/>
      <c r="P28" s="36">
        <v>0</v>
      </c>
      <c r="Q28" s="41" t="s">
        <v>7</v>
      </c>
      <c r="R28" s="41" t="s">
        <v>7</v>
      </c>
      <c r="S28" s="34" t="s">
        <v>17</v>
      </c>
    </row>
    <row r="29" spans="1:19" s="44" customFormat="1" ht="27.6" x14ac:dyDescent="0.3">
      <c r="A29" s="34" t="s">
        <v>270</v>
      </c>
      <c r="B29" s="35">
        <v>2</v>
      </c>
      <c r="C29" s="34" t="s">
        <v>299</v>
      </c>
      <c r="D29" s="34" t="s">
        <v>78</v>
      </c>
      <c r="E29" s="34" t="s">
        <v>232</v>
      </c>
      <c r="F29" s="34" t="s">
        <v>79</v>
      </c>
      <c r="G29" s="34" t="s">
        <v>80</v>
      </c>
      <c r="H29" s="36">
        <v>2</v>
      </c>
      <c r="I29" s="36">
        <v>0</v>
      </c>
      <c r="J29" s="36"/>
      <c r="K29" s="36">
        <f t="shared" si="2"/>
        <v>26</v>
      </c>
      <c r="L29" s="36">
        <f t="shared" si="3"/>
        <v>0</v>
      </c>
      <c r="M29" s="36"/>
      <c r="N29" s="36"/>
      <c r="O29" s="36"/>
      <c r="P29" s="36">
        <v>3</v>
      </c>
      <c r="Q29" s="41" t="s">
        <v>202</v>
      </c>
      <c r="R29" s="41" t="s">
        <v>7</v>
      </c>
      <c r="S29" s="34" t="s">
        <v>17</v>
      </c>
    </row>
    <row r="30" spans="1:19" s="44" customFormat="1" ht="27.6" x14ac:dyDescent="0.3">
      <c r="A30" s="34" t="s">
        <v>270</v>
      </c>
      <c r="B30" s="35">
        <v>2</v>
      </c>
      <c r="C30" s="34" t="s">
        <v>300</v>
      </c>
      <c r="D30" s="34" t="s">
        <v>286</v>
      </c>
      <c r="E30" s="34" t="s">
        <v>368</v>
      </c>
      <c r="F30" s="34" t="s">
        <v>46</v>
      </c>
      <c r="G30" s="34"/>
      <c r="H30" s="36"/>
      <c r="I30" s="36"/>
      <c r="J30" s="36"/>
      <c r="K30" s="36"/>
      <c r="L30" s="36"/>
      <c r="M30" s="36"/>
      <c r="N30" s="36"/>
      <c r="O30" s="36"/>
      <c r="P30" s="36">
        <v>6</v>
      </c>
      <c r="Q30" s="41" t="s">
        <v>202</v>
      </c>
      <c r="R30" s="41" t="s">
        <v>8</v>
      </c>
      <c r="S30" s="34" t="s">
        <v>48</v>
      </c>
    </row>
    <row r="31" spans="1:19" s="44" customFormat="1" x14ac:dyDescent="0.3">
      <c r="A31" s="49" t="s">
        <v>381</v>
      </c>
      <c r="B31" s="49"/>
      <c r="C31" s="49"/>
      <c r="D31" s="49"/>
      <c r="E31" s="49"/>
      <c r="F31" s="49"/>
      <c r="G31" s="49"/>
      <c r="H31" s="37">
        <f>SUM(H19:H30)</f>
        <v>16</v>
      </c>
      <c r="I31" s="37">
        <f t="shared" ref="I31:P31" si="4">SUM(I19:I30)</f>
        <v>16</v>
      </c>
      <c r="J31" s="37">
        <f t="shared" si="4"/>
        <v>0</v>
      </c>
      <c r="K31" s="37">
        <f t="shared" si="4"/>
        <v>208</v>
      </c>
      <c r="L31" s="37">
        <f t="shared" si="4"/>
        <v>208</v>
      </c>
      <c r="M31" s="37">
        <f t="shared" si="4"/>
        <v>0</v>
      </c>
      <c r="N31" s="37">
        <f t="shared" si="4"/>
        <v>0</v>
      </c>
      <c r="O31" s="37">
        <f t="shared" si="4"/>
        <v>0</v>
      </c>
      <c r="P31" s="37">
        <f t="shared" si="4"/>
        <v>33</v>
      </c>
      <c r="Q31" s="43"/>
      <c r="R31" s="43"/>
      <c r="S31" s="39"/>
    </row>
    <row r="32" spans="1:19" s="44" customFormat="1" ht="27.6" x14ac:dyDescent="0.3">
      <c r="A32" s="34" t="s">
        <v>270</v>
      </c>
      <c r="B32" s="35">
        <v>3</v>
      </c>
      <c r="C32" s="34" t="s">
        <v>301</v>
      </c>
      <c r="D32" s="34" t="s">
        <v>91</v>
      </c>
      <c r="E32" s="34" t="s">
        <v>235</v>
      </c>
      <c r="F32" s="34" t="s">
        <v>92</v>
      </c>
      <c r="G32" s="34" t="s">
        <v>93</v>
      </c>
      <c r="H32" s="36">
        <v>3</v>
      </c>
      <c r="I32" s="36">
        <v>0</v>
      </c>
      <c r="J32" s="36"/>
      <c r="K32" s="36">
        <f t="shared" ref="K32:L39" si="5">H32*13</f>
        <v>39</v>
      </c>
      <c r="L32" s="36">
        <f t="shared" si="5"/>
        <v>0</v>
      </c>
      <c r="M32" s="36"/>
      <c r="N32" s="36"/>
      <c r="O32" s="36"/>
      <c r="P32" s="36">
        <v>3</v>
      </c>
      <c r="Q32" s="41" t="s">
        <v>202</v>
      </c>
      <c r="R32" s="41" t="s">
        <v>7</v>
      </c>
      <c r="S32" s="34" t="s">
        <v>17</v>
      </c>
    </row>
    <row r="33" spans="1:19" s="44" customFormat="1" ht="27.6" x14ac:dyDescent="0.3">
      <c r="A33" s="34" t="s">
        <v>270</v>
      </c>
      <c r="B33" s="35">
        <v>3</v>
      </c>
      <c r="C33" s="34" t="s">
        <v>302</v>
      </c>
      <c r="D33" s="34" t="s">
        <v>95</v>
      </c>
      <c r="E33" s="34" t="s">
        <v>236</v>
      </c>
      <c r="F33" s="34" t="s">
        <v>96</v>
      </c>
      <c r="G33" s="34" t="s">
        <v>97</v>
      </c>
      <c r="H33" s="36">
        <v>2</v>
      </c>
      <c r="I33" s="36">
        <v>2</v>
      </c>
      <c r="J33" s="36"/>
      <c r="K33" s="36">
        <f t="shared" si="5"/>
        <v>26</v>
      </c>
      <c r="L33" s="36">
        <f t="shared" si="5"/>
        <v>26</v>
      </c>
      <c r="M33" s="36"/>
      <c r="N33" s="36"/>
      <c r="O33" s="36"/>
      <c r="P33" s="36">
        <v>4</v>
      </c>
      <c r="Q33" s="41" t="s">
        <v>202</v>
      </c>
      <c r="R33" s="41" t="s">
        <v>7</v>
      </c>
      <c r="S33" s="34" t="s">
        <v>27</v>
      </c>
    </row>
    <row r="34" spans="1:19" s="44" customFormat="1" x14ac:dyDescent="0.3">
      <c r="A34" s="34" t="s">
        <v>270</v>
      </c>
      <c r="B34" s="35">
        <v>3</v>
      </c>
      <c r="C34" s="34" t="s">
        <v>303</v>
      </c>
      <c r="D34" s="34" t="s">
        <v>99</v>
      </c>
      <c r="E34" s="34" t="s">
        <v>237</v>
      </c>
      <c r="F34" s="34" t="s">
        <v>100</v>
      </c>
      <c r="G34" s="34" t="s">
        <v>101</v>
      </c>
      <c r="H34" s="36">
        <v>2</v>
      </c>
      <c r="I34" s="36">
        <v>0</v>
      </c>
      <c r="J34" s="36"/>
      <c r="K34" s="36">
        <f t="shared" si="5"/>
        <v>26</v>
      </c>
      <c r="L34" s="36">
        <f t="shared" si="5"/>
        <v>0</v>
      </c>
      <c r="M34" s="36"/>
      <c r="N34" s="36"/>
      <c r="O34" s="36"/>
      <c r="P34" s="36">
        <v>3</v>
      </c>
      <c r="Q34" s="41" t="s">
        <v>202</v>
      </c>
      <c r="R34" s="41" t="s">
        <v>7</v>
      </c>
      <c r="S34" s="34" t="s">
        <v>37</v>
      </c>
    </row>
    <row r="35" spans="1:19" s="44" customFormat="1" ht="69" x14ac:dyDescent="0.3">
      <c r="A35" s="34" t="s">
        <v>270</v>
      </c>
      <c r="B35" s="35">
        <v>3</v>
      </c>
      <c r="C35" s="34" t="s">
        <v>304</v>
      </c>
      <c r="D35" s="34" t="s">
        <v>104</v>
      </c>
      <c r="E35" s="34" t="s">
        <v>238</v>
      </c>
      <c r="F35" s="34" t="s">
        <v>105</v>
      </c>
      <c r="G35" s="34" t="s">
        <v>106</v>
      </c>
      <c r="H35" s="36">
        <v>2</v>
      </c>
      <c r="I35" s="36">
        <v>1</v>
      </c>
      <c r="J35" s="36"/>
      <c r="K35" s="36">
        <f t="shared" si="5"/>
        <v>26</v>
      </c>
      <c r="L35" s="36">
        <f t="shared" si="5"/>
        <v>13</v>
      </c>
      <c r="M35" s="36"/>
      <c r="N35" s="36"/>
      <c r="O35" s="36"/>
      <c r="P35" s="36">
        <v>3</v>
      </c>
      <c r="Q35" s="41" t="s">
        <v>203</v>
      </c>
      <c r="R35" s="41" t="s">
        <v>7</v>
      </c>
      <c r="S35" s="34" t="s">
        <v>305</v>
      </c>
    </row>
    <row r="36" spans="1:19" s="44" customFormat="1" ht="27.6" x14ac:dyDescent="0.3">
      <c r="A36" s="34" t="s">
        <v>270</v>
      </c>
      <c r="B36" s="35">
        <v>3</v>
      </c>
      <c r="C36" s="34" t="s">
        <v>306</v>
      </c>
      <c r="D36" s="34" t="s">
        <v>113</v>
      </c>
      <c r="E36" s="34" t="s">
        <v>240</v>
      </c>
      <c r="F36" s="34" t="s">
        <v>53</v>
      </c>
      <c r="G36" s="34" t="s">
        <v>54</v>
      </c>
      <c r="H36" s="36">
        <v>1</v>
      </c>
      <c r="I36" s="36">
        <v>2</v>
      </c>
      <c r="J36" s="36"/>
      <c r="K36" s="36">
        <f t="shared" si="5"/>
        <v>13</v>
      </c>
      <c r="L36" s="36">
        <f t="shared" si="5"/>
        <v>26</v>
      </c>
      <c r="M36" s="36"/>
      <c r="N36" s="36"/>
      <c r="O36" s="36"/>
      <c r="P36" s="36">
        <v>3</v>
      </c>
      <c r="Q36" s="41" t="s">
        <v>203</v>
      </c>
      <c r="R36" s="41" t="s">
        <v>7</v>
      </c>
      <c r="S36" s="34" t="s">
        <v>17</v>
      </c>
    </row>
    <row r="37" spans="1:19" s="44" customFormat="1" ht="27.6" x14ac:dyDescent="0.3">
      <c r="A37" s="34" t="s">
        <v>270</v>
      </c>
      <c r="B37" s="35">
        <v>3</v>
      </c>
      <c r="C37" s="34" t="s">
        <v>307</v>
      </c>
      <c r="D37" s="34" t="s">
        <v>308</v>
      </c>
      <c r="E37" s="34" t="s">
        <v>241</v>
      </c>
      <c r="F37" s="34" t="s">
        <v>116</v>
      </c>
      <c r="G37" s="34" t="s">
        <v>117</v>
      </c>
      <c r="H37" s="36">
        <v>1</v>
      </c>
      <c r="I37" s="36">
        <v>1</v>
      </c>
      <c r="J37" s="36"/>
      <c r="K37" s="36">
        <f t="shared" si="5"/>
        <v>13</v>
      </c>
      <c r="L37" s="36">
        <f t="shared" si="5"/>
        <v>13</v>
      </c>
      <c r="M37" s="36"/>
      <c r="N37" s="36"/>
      <c r="O37" s="36"/>
      <c r="P37" s="36">
        <v>3</v>
      </c>
      <c r="Q37" s="41" t="s">
        <v>202</v>
      </c>
      <c r="R37" s="41" t="s">
        <v>7</v>
      </c>
      <c r="S37" s="34" t="s">
        <v>17</v>
      </c>
    </row>
    <row r="38" spans="1:19" s="44" customFormat="1" ht="27.6" x14ac:dyDescent="0.3">
      <c r="A38" s="34" t="s">
        <v>270</v>
      </c>
      <c r="B38" s="35">
        <v>3</v>
      </c>
      <c r="C38" s="34" t="s">
        <v>309</v>
      </c>
      <c r="D38" s="34" t="s">
        <v>119</v>
      </c>
      <c r="E38" s="34" t="s">
        <v>242</v>
      </c>
      <c r="F38" s="34" t="s">
        <v>120</v>
      </c>
      <c r="G38" s="34" t="s">
        <v>121</v>
      </c>
      <c r="H38" s="36">
        <v>1</v>
      </c>
      <c r="I38" s="36">
        <v>2</v>
      </c>
      <c r="J38" s="36"/>
      <c r="K38" s="36">
        <f t="shared" si="5"/>
        <v>13</v>
      </c>
      <c r="L38" s="36">
        <f t="shared" si="5"/>
        <v>26</v>
      </c>
      <c r="M38" s="36"/>
      <c r="N38" s="36"/>
      <c r="O38" s="36"/>
      <c r="P38" s="36">
        <v>3</v>
      </c>
      <c r="Q38" s="41" t="s">
        <v>202</v>
      </c>
      <c r="R38" s="41" t="s">
        <v>7</v>
      </c>
      <c r="S38" s="34" t="s">
        <v>61</v>
      </c>
    </row>
    <row r="39" spans="1:19" s="44" customFormat="1" ht="41.4" x14ac:dyDescent="0.3">
      <c r="A39" s="34" t="s">
        <v>270</v>
      </c>
      <c r="B39" s="35">
        <v>3</v>
      </c>
      <c r="C39" s="34" t="s">
        <v>310</v>
      </c>
      <c r="D39" s="34" t="s">
        <v>123</v>
      </c>
      <c r="E39" s="34" t="s">
        <v>243</v>
      </c>
      <c r="F39" s="34" t="s">
        <v>124</v>
      </c>
      <c r="G39" s="34" t="s">
        <v>125</v>
      </c>
      <c r="H39" s="36">
        <v>2</v>
      </c>
      <c r="I39" s="36">
        <v>2</v>
      </c>
      <c r="J39" s="36"/>
      <c r="K39" s="36">
        <f t="shared" si="5"/>
        <v>26</v>
      </c>
      <c r="L39" s="36">
        <f t="shared" si="5"/>
        <v>26</v>
      </c>
      <c r="M39" s="36"/>
      <c r="N39" s="36"/>
      <c r="O39" s="36"/>
      <c r="P39" s="36">
        <v>4</v>
      </c>
      <c r="Q39" s="41" t="s">
        <v>202</v>
      </c>
      <c r="R39" s="41" t="s">
        <v>7</v>
      </c>
      <c r="S39" s="34" t="s">
        <v>126</v>
      </c>
    </row>
    <row r="40" spans="1:19" s="44" customFormat="1" ht="27.6" x14ac:dyDescent="0.3">
      <c r="A40" s="34" t="s">
        <v>270</v>
      </c>
      <c r="B40" s="35">
        <v>3</v>
      </c>
      <c r="C40" s="34" t="s">
        <v>311</v>
      </c>
      <c r="D40" s="34" t="s">
        <v>286</v>
      </c>
      <c r="E40" s="34" t="s">
        <v>243</v>
      </c>
      <c r="F40" s="34" t="s">
        <v>46</v>
      </c>
      <c r="G40" s="34"/>
      <c r="H40" s="36"/>
      <c r="I40" s="36"/>
      <c r="J40" s="36"/>
      <c r="K40" s="36"/>
      <c r="L40" s="36"/>
      <c r="M40" s="36"/>
      <c r="N40" s="36"/>
      <c r="O40" s="36"/>
      <c r="P40" s="36">
        <v>6</v>
      </c>
      <c r="Q40" s="41" t="s">
        <v>202</v>
      </c>
      <c r="R40" s="41" t="s">
        <v>8</v>
      </c>
      <c r="S40" s="34" t="s">
        <v>48</v>
      </c>
    </row>
    <row r="41" spans="1:19" s="44" customFormat="1" x14ac:dyDescent="0.3">
      <c r="A41" s="49" t="s">
        <v>381</v>
      </c>
      <c r="B41" s="49"/>
      <c r="C41" s="49"/>
      <c r="D41" s="49"/>
      <c r="E41" s="49"/>
      <c r="F41" s="49"/>
      <c r="G41" s="49"/>
      <c r="H41" s="37">
        <f>SUM(H32:H40)</f>
        <v>14</v>
      </c>
      <c r="I41" s="37">
        <f t="shared" ref="I41:P41" si="6">SUM(I32:I40)</f>
        <v>10</v>
      </c>
      <c r="J41" s="37">
        <f t="shared" si="6"/>
        <v>0</v>
      </c>
      <c r="K41" s="37">
        <f t="shared" si="6"/>
        <v>182</v>
      </c>
      <c r="L41" s="37">
        <f t="shared" si="6"/>
        <v>130</v>
      </c>
      <c r="M41" s="37">
        <f t="shared" si="6"/>
        <v>0</v>
      </c>
      <c r="N41" s="37">
        <f t="shared" si="6"/>
        <v>0</v>
      </c>
      <c r="O41" s="37">
        <f t="shared" si="6"/>
        <v>0</v>
      </c>
      <c r="P41" s="37">
        <f t="shared" si="6"/>
        <v>32</v>
      </c>
      <c r="Q41" s="43"/>
      <c r="R41" s="43"/>
      <c r="S41" s="39"/>
    </row>
    <row r="42" spans="1:19" s="44" customFormat="1" ht="27.6" x14ac:dyDescent="0.3">
      <c r="A42" s="34" t="s">
        <v>270</v>
      </c>
      <c r="B42" s="35">
        <v>4</v>
      </c>
      <c r="C42" s="34" t="s">
        <v>312</v>
      </c>
      <c r="D42" s="34" t="s">
        <v>132</v>
      </c>
      <c r="E42" s="34" t="s">
        <v>245</v>
      </c>
      <c r="F42" s="34" t="s">
        <v>133</v>
      </c>
      <c r="G42" s="34" t="s">
        <v>134</v>
      </c>
      <c r="H42" s="36">
        <v>1</v>
      </c>
      <c r="I42" s="36">
        <v>1</v>
      </c>
      <c r="J42" s="36"/>
      <c r="K42" s="36">
        <f t="shared" ref="K42:L48" si="7">H42*13</f>
        <v>13</v>
      </c>
      <c r="L42" s="36">
        <f t="shared" si="7"/>
        <v>13</v>
      </c>
      <c r="M42" s="36"/>
      <c r="N42" s="36"/>
      <c r="O42" s="36"/>
      <c r="P42" s="36">
        <v>3</v>
      </c>
      <c r="Q42" s="41" t="s">
        <v>202</v>
      </c>
      <c r="R42" s="41" t="s">
        <v>7</v>
      </c>
      <c r="S42" s="34" t="s">
        <v>27</v>
      </c>
    </row>
    <row r="43" spans="1:19" s="44" customFormat="1" ht="69" x14ac:dyDescent="0.3">
      <c r="A43" s="34" t="s">
        <v>270</v>
      </c>
      <c r="B43" s="35">
        <v>4</v>
      </c>
      <c r="C43" s="34" t="s">
        <v>313</v>
      </c>
      <c r="D43" s="34" t="s">
        <v>136</v>
      </c>
      <c r="E43" s="34" t="s">
        <v>246</v>
      </c>
      <c r="F43" s="34" t="s">
        <v>137</v>
      </c>
      <c r="G43" s="34" t="s">
        <v>138</v>
      </c>
      <c r="H43" s="36">
        <v>2</v>
      </c>
      <c r="I43" s="36">
        <v>2</v>
      </c>
      <c r="J43" s="36"/>
      <c r="K43" s="36">
        <f t="shared" si="7"/>
        <v>26</v>
      </c>
      <c r="L43" s="36">
        <f t="shared" si="7"/>
        <v>26</v>
      </c>
      <c r="M43" s="36"/>
      <c r="N43" s="36"/>
      <c r="O43" s="36"/>
      <c r="P43" s="36">
        <v>3</v>
      </c>
      <c r="Q43" s="41" t="s">
        <v>202</v>
      </c>
      <c r="R43" s="41" t="s">
        <v>7</v>
      </c>
      <c r="S43" s="34" t="s">
        <v>314</v>
      </c>
    </row>
    <row r="44" spans="1:19" s="44" customFormat="1" ht="55.2" x14ac:dyDescent="0.3">
      <c r="A44" s="34" t="s">
        <v>270</v>
      </c>
      <c r="B44" s="35">
        <v>4</v>
      </c>
      <c r="C44" s="34" t="s">
        <v>315</v>
      </c>
      <c r="D44" s="34" t="s">
        <v>141</v>
      </c>
      <c r="E44" s="34" t="s">
        <v>247</v>
      </c>
      <c r="F44" s="34" t="s">
        <v>105</v>
      </c>
      <c r="G44" s="34" t="s">
        <v>106</v>
      </c>
      <c r="H44" s="36">
        <v>2</v>
      </c>
      <c r="I44" s="36">
        <v>2</v>
      </c>
      <c r="J44" s="36"/>
      <c r="K44" s="36">
        <f t="shared" si="7"/>
        <v>26</v>
      </c>
      <c r="L44" s="36">
        <f t="shared" si="7"/>
        <v>26</v>
      </c>
      <c r="M44" s="36"/>
      <c r="N44" s="36"/>
      <c r="O44" s="36"/>
      <c r="P44" s="36">
        <v>4</v>
      </c>
      <c r="Q44" s="41" t="s">
        <v>202</v>
      </c>
      <c r="R44" s="41" t="s">
        <v>7</v>
      </c>
      <c r="S44" s="34" t="s">
        <v>142</v>
      </c>
    </row>
    <row r="45" spans="1:19" s="44" customFormat="1" ht="27.6" x14ac:dyDescent="0.3">
      <c r="A45" s="34" t="s">
        <v>270</v>
      </c>
      <c r="B45" s="35">
        <v>4</v>
      </c>
      <c r="C45" s="34" t="s">
        <v>316</v>
      </c>
      <c r="D45" s="34" t="s">
        <v>144</v>
      </c>
      <c r="E45" s="34" t="s">
        <v>248</v>
      </c>
      <c r="F45" s="34" t="s">
        <v>53</v>
      </c>
      <c r="G45" s="34" t="s">
        <v>54</v>
      </c>
      <c r="H45" s="36">
        <v>0</v>
      </c>
      <c r="I45" s="36">
        <v>3</v>
      </c>
      <c r="J45" s="36"/>
      <c r="K45" s="36">
        <f t="shared" si="7"/>
        <v>0</v>
      </c>
      <c r="L45" s="36">
        <f t="shared" si="7"/>
        <v>39</v>
      </c>
      <c r="M45" s="36"/>
      <c r="N45" s="36"/>
      <c r="O45" s="36"/>
      <c r="P45" s="36">
        <v>0</v>
      </c>
      <c r="Q45" s="41" t="s">
        <v>7</v>
      </c>
      <c r="R45" s="41" t="s">
        <v>7</v>
      </c>
      <c r="S45" s="34" t="s">
        <v>67</v>
      </c>
    </row>
    <row r="46" spans="1:19" s="44" customFormat="1" ht="27.6" x14ac:dyDescent="0.3">
      <c r="A46" s="34" t="s">
        <v>270</v>
      </c>
      <c r="B46" s="35">
        <v>4</v>
      </c>
      <c r="C46" s="34" t="s">
        <v>317</v>
      </c>
      <c r="D46" s="34" t="s">
        <v>146</v>
      </c>
      <c r="E46" s="34" t="s">
        <v>249</v>
      </c>
      <c r="F46" s="34" t="s">
        <v>38</v>
      </c>
      <c r="G46" s="34" t="s">
        <v>39</v>
      </c>
      <c r="H46" s="36">
        <v>2</v>
      </c>
      <c r="I46" s="36">
        <v>1</v>
      </c>
      <c r="J46" s="36"/>
      <c r="K46" s="36">
        <f t="shared" si="7"/>
        <v>26</v>
      </c>
      <c r="L46" s="36">
        <f t="shared" si="7"/>
        <v>13</v>
      </c>
      <c r="M46" s="36"/>
      <c r="N46" s="36"/>
      <c r="O46" s="36"/>
      <c r="P46" s="36">
        <v>3</v>
      </c>
      <c r="Q46" s="41" t="s">
        <v>202</v>
      </c>
      <c r="R46" s="41" t="s">
        <v>7</v>
      </c>
      <c r="S46" s="34" t="s">
        <v>50</v>
      </c>
    </row>
    <row r="47" spans="1:19" s="44" customFormat="1" ht="27.6" x14ac:dyDescent="0.3">
      <c r="A47" s="34" t="s">
        <v>270</v>
      </c>
      <c r="B47" s="35">
        <v>4</v>
      </c>
      <c r="C47" s="34" t="s">
        <v>318</v>
      </c>
      <c r="D47" s="34" t="s">
        <v>148</v>
      </c>
      <c r="E47" s="34" t="s">
        <v>250</v>
      </c>
      <c r="F47" s="34" t="s">
        <v>35</v>
      </c>
      <c r="G47" s="34" t="s">
        <v>6</v>
      </c>
      <c r="H47" s="36">
        <v>1</v>
      </c>
      <c r="I47" s="36">
        <v>2</v>
      </c>
      <c r="J47" s="36"/>
      <c r="K47" s="36">
        <f t="shared" si="7"/>
        <v>13</v>
      </c>
      <c r="L47" s="36">
        <f t="shared" si="7"/>
        <v>26</v>
      </c>
      <c r="M47" s="36"/>
      <c r="N47" s="36"/>
      <c r="O47" s="36"/>
      <c r="P47" s="36">
        <v>3</v>
      </c>
      <c r="Q47" s="41" t="s">
        <v>202</v>
      </c>
      <c r="R47" s="41" t="s">
        <v>7</v>
      </c>
      <c r="S47" s="34" t="s">
        <v>149</v>
      </c>
    </row>
    <row r="48" spans="1:19" s="44" customFormat="1" ht="27.6" x14ac:dyDescent="0.3">
      <c r="A48" s="34" t="s">
        <v>270</v>
      </c>
      <c r="B48" s="35">
        <v>4</v>
      </c>
      <c r="C48" s="34" t="s">
        <v>319</v>
      </c>
      <c r="D48" s="34" t="s">
        <v>151</v>
      </c>
      <c r="E48" s="34" t="s">
        <v>251</v>
      </c>
      <c r="F48" s="34" t="s">
        <v>32</v>
      </c>
      <c r="G48" s="34" t="s">
        <v>9</v>
      </c>
      <c r="H48" s="36">
        <v>1</v>
      </c>
      <c r="I48" s="36">
        <v>2</v>
      </c>
      <c r="J48" s="36"/>
      <c r="K48" s="36">
        <f t="shared" si="7"/>
        <v>13</v>
      </c>
      <c r="L48" s="36">
        <f t="shared" si="7"/>
        <v>26</v>
      </c>
      <c r="M48" s="36"/>
      <c r="N48" s="36"/>
      <c r="O48" s="36"/>
      <c r="P48" s="36">
        <v>3</v>
      </c>
      <c r="Q48" s="41" t="s">
        <v>202</v>
      </c>
      <c r="R48" s="41" t="s">
        <v>7</v>
      </c>
      <c r="S48" s="34" t="s">
        <v>76</v>
      </c>
    </row>
    <row r="49" spans="1:19" s="44" customFormat="1" ht="27.6" x14ac:dyDescent="0.3">
      <c r="A49" s="34" t="s">
        <v>270</v>
      </c>
      <c r="B49" s="35">
        <v>4</v>
      </c>
      <c r="C49" s="34" t="s">
        <v>320</v>
      </c>
      <c r="D49" s="34" t="s">
        <v>286</v>
      </c>
      <c r="E49" s="34" t="s">
        <v>368</v>
      </c>
      <c r="F49" s="34" t="s">
        <v>46</v>
      </c>
      <c r="G49" s="34"/>
      <c r="H49" s="36"/>
      <c r="I49" s="36"/>
      <c r="J49" s="36"/>
      <c r="K49" s="36"/>
      <c r="L49" s="36"/>
      <c r="M49" s="36"/>
      <c r="N49" s="36"/>
      <c r="O49" s="36"/>
      <c r="P49" s="36">
        <v>9</v>
      </c>
      <c r="Q49" s="41" t="s">
        <v>203</v>
      </c>
      <c r="R49" s="41" t="s">
        <v>8</v>
      </c>
      <c r="S49" s="34" t="s">
        <v>48</v>
      </c>
    </row>
    <row r="50" spans="1:19" s="44" customFormat="1" ht="27.6" x14ac:dyDescent="0.3">
      <c r="A50" s="34" t="s">
        <v>270</v>
      </c>
      <c r="B50" s="35">
        <v>2</v>
      </c>
      <c r="C50" s="34" t="s">
        <v>89</v>
      </c>
      <c r="D50" s="34" t="s">
        <v>45</v>
      </c>
      <c r="E50" s="34" t="s">
        <v>222</v>
      </c>
      <c r="F50" s="34" t="s">
        <v>46</v>
      </c>
      <c r="G50" s="34"/>
      <c r="H50" s="36"/>
      <c r="I50" s="36"/>
      <c r="J50" s="36"/>
      <c r="K50" s="36"/>
      <c r="L50" s="36"/>
      <c r="M50" s="36"/>
      <c r="N50" s="36"/>
      <c r="O50" s="36"/>
      <c r="P50" s="36">
        <v>2</v>
      </c>
      <c r="Q50" s="41" t="s">
        <v>202</v>
      </c>
      <c r="R50" s="41" t="s">
        <v>47</v>
      </c>
      <c r="S50" s="34" t="s">
        <v>48</v>
      </c>
    </row>
    <row r="51" spans="1:19" s="44" customFormat="1" x14ac:dyDescent="0.3">
      <c r="A51" s="49" t="s">
        <v>381</v>
      </c>
      <c r="B51" s="49"/>
      <c r="C51" s="49"/>
      <c r="D51" s="49"/>
      <c r="E51" s="49"/>
      <c r="F51" s="49"/>
      <c r="G51" s="49"/>
      <c r="H51" s="37">
        <f>SUM(H42:H50)</f>
        <v>9</v>
      </c>
      <c r="I51" s="37">
        <f t="shared" ref="I51:P51" si="8">SUM(I42:I50)</f>
        <v>13</v>
      </c>
      <c r="J51" s="37">
        <f t="shared" si="8"/>
        <v>0</v>
      </c>
      <c r="K51" s="37">
        <f t="shared" si="8"/>
        <v>117</v>
      </c>
      <c r="L51" s="37">
        <f t="shared" si="8"/>
        <v>169</v>
      </c>
      <c r="M51" s="37">
        <f t="shared" si="8"/>
        <v>0</v>
      </c>
      <c r="N51" s="37">
        <f t="shared" si="8"/>
        <v>0</v>
      </c>
      <c r="O51" s="37">
        <f t="shared" si="8"/>
        <v>0</v>
      </c>
      <c r="P51" s="37">
        <f t="shared" si="8"/>
        <v>30</v>
      </c>
      <c r="Q51" s="43"/>
      <c r="R51" s="43"/>
      <c r="S51" s="39"/>
    </row>
    <row r="52" spans="1:19" s="44" customFormat="1" ht="41.4" x14ac:dyDescent="0.3">
      <c r="A52" s="34" t="s">
        <v>270</v>
      </c>
      <c r="B52" s="35">
        <v>5</v>
      </c>
      <c r="C52" s="34" t="s">
        <v>321</v>
      </c>
      <c r="D52" s="34" t="s">
        <v>159</v>
      </c>
      <c r="E52" s="34" t="s">
        <v>255</v>
      </c>
      <c r="F52" s="34" t="s">
        <v>35</v>
      </c>
      <c r="G52" s="34" t="s">
        <v>6</v>
      </c>
      <c r="H52" s="36">
        <v>2</v>
      </c>
      <c r="I52" s="36">
        <v>2</v>
      </c>
      <c r="J52" s="36"/>
      <c r="K52" s="36">
        <f t="shared" ref="K52:L58" si="9">H52*13</f>
        <v>26</v>
      </c>
      <c r="L52" s="36">
        <f t="shared" si="9"/>
        <v>26</v>
      </c>
      <c r="M52" s="36"/>
      <c r="N52" s="36"/>
      <c r="O52" s="36"/>
      <c r="P52" s="36">
        <v>4</v>
      </c>
      <c r="Q52" s="41" t="s">
        <v>202</v>
      </c>
      <c r="R52" s="41" t="s">
        <v>7</v>
      </c>
      <c r="S52" s="34" t="s">
        <v>322</v>
      </c>
    </row>
    <row r="53" spans="1:19" s="44" customFormat="1" ht="27.6" x14ac:dyDescent="0.3">
      <c r="A53" s="34" t="s">
        <v>270</v>
      </c>
      <c r="B53" s="35">
        <v>5</v>
      </c>
      <c r="C53" s="34" t="s">
        <v>323</v>
      </c>
      <c r="D53" s="34" t="s">
        <v>162</v>
      </c>
      <c r="E53" s="34" t="s">
        <v>256</v>
      </c>
      <c r="F53" s="34" t="s">
        <v>64</v>
      </c>
      <c r="G53" s="34" t="s">
        <v>65</v>
      </c>
      <c r="H53" s="36">
        <v>1</v>
      </c>
      <c r="I53" s="36">
        <v>2</v>
      </c>
      <c r="J53" s="36"/>
      <c r="K53" s="36">
        <f t="shared" si="9"/>
        <v>13</v>
      </c>
      <c r="L53" s="36">
        <f t="shared" si="9"/>
        <v>26</v>
      </c>
      <c r="M53" s="36"/>
      <c r="N53" s="36"/>
      <c r="O53" s="36"/>
      <c r="P53" s="36">
        <v>3</v>
      </c>
      <c r="Q53" s="41" t="s">
        <v>202</v>
      </c>
      <c r="R53" s="41" t="s">
        <v>7</v>
      </c>
      <c r="S53" s="34" t="s">
        <v>17</v>
      </c>
    </row>
    <row r="54" spans="1:19" s="44" customFormat="1" ht="27.6" x14ac:dyDescent="0.3">
      <c r="A54" s="34" t="s">
        <v>270</v>
      </c>
      <c r="B54" s="35">
        <v>5</v>
      </c>
      <c r="C54" s="34" t="s">
        <v>324</v>
      </c>
      <c r="D54" s="34" t="s">
        <v>164</v>
      </c>
      <c r="E54" s="34" t="s">
        <v>257</v>
      </c>
      <c r="F54" s="34" t="s">
        <v>64</v>
      </c>
      <c r="G54" s="34" t="s">
        <v>65</v>
      </c>
      <c r="H54" s="36">
        <v>1</v>
      </c>
      <c r="I54" s="36">
        <v>2</v>
      </c>
      <c r="J54" s="36"/>
      <c r="K54" s="36">
        <f t="shared" si="9"/>
        <v>13</v>
      </c>
      <c r="L54" s="36">
        <f t="shared" si="9"/>
        <v>26</v>
      </c>
      <c r="M54" s="36"/>
      <c r="N54" s="36"/>
      <c r="O54" s="36"/>
      <c r="P54" s="36">
        <v>3</v>
      </c>
      <c r="Q54" s="41" t="s">
        <v>203</v>
      </c>
      <c r="R54" s="41" t="s">
        <v>7</v>
      </c>
      <c r="S54" s="34" t="s">
        <v>17</v>
      </c>
    </row>
    <row r="55" spans="1:19" s="44" customFormat="1" ht="27.6" x14ac:dyDescent="0.3">
      <c r="A55" s="34" t="s">
        <v>270</v>
      </c>
      <c r="B55" s="35">
        <v>5</v>
      </c>
      <c r="C55" s="34" t="s">
        <v>325</v>
      </c>
      <c r="D55" s="34" t="s">
        <v>166</v>
      </c>
      <c r="E55" s="34" t="s">
        <v>258</v>
      </c>
      <c r="F55" s="34" t="s">
        <v>116</v>
      </c>
      <c r="G55" s="34" t="s">
        <v>117</v>
      </c>
      <c r="H55" s="36">
        <v>1</v>
      </c>
      <c r="I55" s="36">
        <v>2</v>
      </c>
      <c r="J55" s="36"/>
      <c r="K55" s="36">
        <f t="shared" si="9"/>
        <v>13</v>
      </c>
      <c r="L55" s="36">
        <f t="shared" si="9"/>
        <v>26</v>
      </c>
      <c r="M55" s="36"/>
      <c r="N55" s="36"/>
      <c r="O55" s="36"/>
      <c r="P55" s="36">
        <v>3</v>
      </c>
      <c r="Q55" s="41" t="s">
        <v>202</v>
      </c>
      <c r="R55" s="41" t="s">
        <v>7</v>
      </c>
      <c r="S55" s="34" t="s">
        <v>17</v>
      </c>
    </row>
    <row r="56" spans="1:19" s="44" customFormat="1" x14ac:dyDescent="0.3">
      <c r="A56" s="34" t="s">
        <v>270</v>
      </c>
      <c r="B56" s="35">
        <v>5</v>
      </c>
      <c r="C56" s="34" t="s">
        <v>326</v>
      </c>
      <c r="D56" s="34" t="s">
        <v>168</v>
      </c>
      <c r="E56" s="34" t="s">
        <v>259</v>
      </c>
      <c r="F56" s="34" t="s">
        <v>169</v>
      </c>
      <c r="G56" s="34"/>
      <c r="H56" s="36">
        <v>0</v>
      </c>
      <c r="I56" s="36">
        <v>0</v>
      </c>
      <c r="J56" s="36"/>
      <c r="K56" s="36">
        <f t="shared" si="9"/>
        <v>0</v>
      </c>
      <c r="L56" s="36">
        <f t="shared" si="9"/>
        <v>0</v>
      </c>
      <c r="M56" s="36"/>
      <c r="N56" s="36"/>
      <c r="O56" s="36"/>
      <c r="P56" s="36">
        <v>5</v>
      </c>
      <c r="Q56" s="41" t="s">
        <v>203</v>
      </c>
      <c r="R56" s="41" t="s">
        <v>7</v>
      </c>
      <c r="S56" s="34" t="s">
        <v>17</v>
      </c>
    </row>
    <row r="57" spans="1:19" s="44" customFormat="1" ht="55.2" x14ac:dyDescent="0.3">
      <c r="A57" s="34" t="s">
        <v>270</v>
      </c>
      <c r="B57" s="35">
        <v>5</v>
      </c>
      <c r="C57" s="34" t="s">
        <v>327</v>
      </c>
      <c r="D57" s="34" t="s">
        <v>171</v>
      </c>
      <c r="E57" s="34" t="s">
        <v>260</v>
      </c>
      <c r="F57" s="34" t="s">
        <v>64</v>
      </c>
      <c r="G57" s="34" t="s">
        <v>65</v>
      </c>
      <c r="H57" s="36">
        <v>2</v>
      </c>
      <c r="I57" s="36">
        <v>0</v>
      </c>
      <c r="J57" s="36"/>
      <c r="K57" s="36">
        <f t="shared" si="9"/>
        <v>26</v>
      </c>
      <c r="L57" s="36">
        <f t="shared" si="9"/>
        <v>0</v>
      </c>
      <c r="M57" s="36"/>
      <c r="N57" s="36"/>
      <c r="O57" s="36"/>
      <c r="P57" s="36">
        <v>3</v>
      </c>
      <c r="Q57" s="41" t="s">
        <v>202</v>
      </c>
      <c r="R57" s="41" t="s">
        <v>7</v>
      </c>
      <c r="S57" s="34" t="s">
        <v>172</v>
      </c>
    </row>
    <row r="58" spans="1:19" s="44" customFormat="1" ht="41.4" x14ac:dyDescent="0.3">
      <c r="A58" s="34" t="s">
        <v>270</v>
      </c>
      <c r="B58" s="35">
        <v>5</v>
      </c>
      <c r="C58" s="34" t="s">
        <v>328</v>
      </c>
      <c r="D58" s="34" t="s">
        <v>174</v>
      </c>
      <c r="E58" s="34" t="s">
        <v>261</v>
      </c>
      <c r="F58" s="34" t="s">
        <v>175</v>
      </c>
      <c r="G58" s="34" t="s">
        <v>176</v>
      </c>
      <c r="H58" s="36">
        <v>3</v>
      </c>
      <c r="I58" s="36">
        <v>0</v>
      </c>
      <c r="J58" s="36"/>
      <c r="K58" s="36">
        <f t="shared" si="9"/>
        <v>39</v>
      </c>
      <c r="L58" s="36">
        <f t="shared" si="9"/>
        <v>0</v>
      </c>
      <c r="M58" s="36"/>
      <c r="N58" s="36"/>
      <c r="O58" s="36"/>
      <c r="P58" s="36">
        <v>3</v>
      </c>
      <c r="Q58" s="41" t="s">
        <v>202</v>
      </c>
      <c r="R58" s="41" t="s">
        <v>7</v>
      </c>
      <c r="S58" s="34" t="s">
        <v>160</v>
      </c>
    </row>
    <row r="59" spans="1:19" s="44" customFormat="1" ht="27.6" x14ac:dyDescent="0.3">
      <c r="A59" s="34" t="s">
        <v>270</v>
      </c>
      <c r="B59" s="35">
        <v>5</v>
      </c>
      <c r="C59" s="34" t="s">
        <v>329</v>
      </c>
      <c r="D59" s="34" t="s">
        <v>286</v>
      </c>
      <c r="E59" s="34" t="s">
        <v>368</v>
      </c>
      <c r="F59" s="34" t="s">
        <v>46</v>
      </c>
      <c r="G59" s="34"/>
      <c r="H59" s="36"/>
      <c r="I59" s="36"/>
      <c r="J59" s="36"/>
      <c r="K59" s="36"/>
      <c r="L59" s="36"/>
      <c r="M59" s="36"/>
      <c r="N59" s="36"/>
      <c r="O59" s="36"/>
      <c r="P59" s="36">
        <v>9</v>
      </c>
      <c r="Q59" s="41" t="s">
        <v>202</v>
      </c>
      <c r="R59" s="41" t="s">
        <v>8</v>
      </c>
      <c r="S59" s="34" t="s">
        <v>48</v>
      </c>
    </row>
    <row r="60" spans="1:19" s="44" customFormat="1" x14ac:dyDescent="0.3">
      <c r="A60" s="49" t="s">
        <v>381</v>
      </c>
      <c r="B60" s="49"/>
      <c r="C60" s="49"/>
      <c r="D60" s="49"/>
      <c r="E60" s="49"/>
      <c r="F60" s="49"/>
      <c r="G60" s="49"/>
      <c r="H60" s="37">
        <f>SUM(H52:H59)</f>
        <v>10</v>
      </c>
      <c r="I60" s="37">
        <f t="shared" ref="I60:P60" si="10">SUM(I52:I59)</f>
        <v>8</v>
      </c>
      <c r="J60" s="37">
        <f t="shared" si="10"/>
        <v>0</v>
      </c>
      <c r="K60" s="37">
        <f t="shared" si="10"/>
        <v>130</v>
      </c>
      <c r="L60" s="37">
        <f t="shared" si="10"/>
        <v>104</v>
      </c>
      <c r="M60" s="37">
        <f t="shared" si="10"/>
        <v>0</v>
      </c>
      <c r="N60" s="37">
        <f t="shared" si="10"/>
        <v>0</v>
      </c>
      <c r="O60" s="37">
        <f t="shared" si="10"/>
        <v>0</v>
      </c>
      <c r="P60" s="37">
        <f t="shared" si="10"/>
        <v>33</v>
      </c>
      <c r="Q60" s="43"/>
      <c r="R60" s="43"/>
      <c r="S60" s="39"/>
    </row>
    <row r="61" spans="1:19" s="44" customFormat="1" x14ac:dyDescent="0.3">
      <c r="A61" s="34" t="s">
        <v>270</v>
      </c>
      <c r="B61" s="35">
        <v>6</v>
      </c>
      <c r="C61" s="34" t="s">
        <v>330</v>
      </c>
      <c r="D61" s="34" t="s">
        <v>187</v>
      </c>
      <c r="E61" s="34" t="s">
        <v>265</v>
      </c>
      <c r="F61" s="34" t="s">
        <v>32</v>
      </c>
      <c r="G61" s="34" t="s">
        <v>9</v>
      </c>
      <c r="H61" s="36"/>
      <c r="I61" s="36"/>
      <c r="J61" s="36"/>
      <c r="K61" s="36"/>
      <c r="L61" s="36"/>
      <c r="M61" s="36"/>
      <c r="N61" s="36"/>
      <c r="O61" s="36">
        <v>40</v>
      </c>
      <c r="P61" s="36">
        <v>30</v>
      </c>
      <c r="Q61" s="41" t="s">
        <v>203</v>
      </c>
      <c r="R61" s="41" t="s">
        <v>7</v>
      </c>
      <c r="S61" s="34" t="s">
        <v>17</v>
      </c>
    </row>
    <row r="62" spans="1:19" s="44" customFormat="1" x14ac:dyDescent="0.3">
      <c r="A62" s="49" t="s">
        <v>381</v>
      </c>
      <c r="B62" s="49"/>
      <c r="C62" s="49"/>
      <c r="D62" s="49"/>
      <c r="E62" s="49"/>
      <c r="F62" s="49"/>
      <c r="G62" s="49"/>
      <c r="H62" s="37">
        <f>H61</f>
        <v>0</v>
      </c>
      <c r="I62" s="37">
        <f t="shared" ref="I62:P62" si="11">I61</f>
        <v>0</v>
      </c>
      <c r="J62" s="37">
        <f t="shared" si="11"/>
        <v>0</v>
      </c>
      <c r="K62" s="37">
        <f t="shared" si="11"/>
        <v>0</v>
      </c>
      <c r="L62" s="37">
        <f t="shared" si="11"/>
        <v>0</v>
      </c>
      <c r="M62" s="37">
        <f t="shared" si="11"/>
        <v>0</v>
      </c>
      <c r="N62" s="37">
        <f t="shared" si="11"/>
        <v>0</v>
      </c>
      <c r="O62" s="37">
        <f t="shared" si="11"/>
        <v>40</v>
      </c>
      <c r="P62" s="37">
        <f t="shared" si="11"/>
        <v>30</v>
      </c>
      <c r="Q62" s="43"/>
      <c r="R62" s="43"/>
      <c r="S62" s="39"/>
    </row>
    <row r="63" spans="1:19" s="44" customFormat="1" ht="55.2" x14ac:dyDescent="0.3">
      <c r="A63" s="34" t="s">
        <v>270</v>
      </c>
      <c r="B63" s="35">
        <v>7</v>
      </c>
      <c r="C63" s="34" t="s">
        <v>331</v>
      </c>
      <c r="D63" s="34" t="s">
        <v>189</v>
      </c>
      <c r="E63" s="34" t="s">
        <v>266</v>
      </c>
      <c r="F63" s="34" t="s">
        <v>190</v>
      </c>
      <c r="G63" s="34" t="s">
        <v>191</v>
      </c>
      <c r="H63" s="36">
        <v>2</v>
      </c>
      <c r="I63" s="36">
        <v>1</v>
      </c>
      <c r="J63" s="36"/>
      <c r="K63" s="36">
        <f>H63*13</f>
        <v>26</v>
      </c>
      <c r="L63" s="36">
        <f>I63*13</f>
        <v>13</v>
      </c>
      <c r="M63" s="36"/>
      <c r="N63" s="36"/>
      <c r="O63" s="36"/>
      <c r="P63" s="36">
        <v>3</v>
      </c>
      <c r="Q63" s="41" t="s">
        <v>202</v>
      </c>
      <c r="R63" s="41" t="s">
        <v>7</v>
      </c>
      <c r="S63" s="34" t="s">
        <v>332</v>
      </c>
    </row>
    <row r="64" spans="1:19" s="44" customFormat="1" x14ac:dyDescent="0.3">
      <c r="A64" s="34" t="s">
        <v>270</v>
      </c>
      <c r="B64" s="35">
        <v>7</v>
      </c>
      <c r="C64" s="34" t="s">
        <v>333</v>
      </c>
      <c r="D64" s="34" t="s">
        <v>193</v>
      </c>
      <c r="E64" s="34" t="s">
        <v>267</v>
      </c>
      <c r="F64" s="34" t="s">
        <v>169</v>
      </c>
      <c r="G64" s="34"/>
      <c r="H64" s="36">
        <v>0</v>
      </c>
      <c r="I64" s="36">
        <v>1</v>
      </c>
      <c r="J64" s="36"/>
      <c r="K64" s="36">
        <f>H64*13</f>
        <v>0</v>
      </c>
      <c r="L64" s="36">
        <f>I64*13</f>
        <v>13</v>
      </c>
      <c r="M64" s="36"/>
      <c r="N64" s="36"/>
      <c r="O64" s="36"/>
      <c r="P64" s="36">
        <v>10</v>
      </c>
      <c r="Q64" s="41" t="s">
        <v>203</v>
      </c>
      <c r="R64" s="41" t="s">
        <v>7</v>
      </c>
      <c r="S64" s="34" t="s">
        <v>17</v>
      </c>
    </row>
    <row r="65" spans="1:19" s="44" customFormat="1" ht="27.6" x14ac:dyDescent="0.3">
      <c r="A65" s="34" t="s">
        <v>270</v>
      </c>
      <c r="B65" s="35">
        <v>7</v>
      </c>
      <c r="C65" s="34" t="s">
        <v>334</v>
      </c>
      <c r="D65" s="34" t="s">
        <v>286</v>
      </c>
      <c r="E65" s="34" t="s">
        <v>368</v>
      </c>
      <c r="F65" s="34" t="s">
        <v>46</v>
      </c>
      <c r="G65" s="34"/>
      <c r="H65" s="36"/>
      <c r="I65" s="36"/>
      <c r="J65" s="36"/>
      <c r="K65" s="36"/>
      <c r="L65" s="36"/>
      <c r="M65" s="36"/>
      <c r="N65" s="36"/>
      <c r="O65" s="36"/>
      <c r="P65" s="36">
        <v>6</v>
      </c>
      <c r="Q65" s="41" t="s">
        <v>202</v>
      </c>
      <c r="R65" s="41" t="s">
        <v>8</v>
      </c>
      <c r="S65" s="34" t="s">
        <v>48</v>
      </c>
    </row>
    <row r="66" spans="1:19" s="44" customFormat="1" ht="27.6" x14ac:dyDescent="0.3">
      <c r="A66" s="34" t="s">
        <v>270</v>
      </c>
      <c r="B66" s="35">
        <v>7</v>
      </c>
      <c r="C66" s="34" t="s">
        <v>198</v>
      </c>
      <c r="D66" s="34" t="s">
        <v>45</v>
      </c>
      <c r="E66" s="34" t="s">
        <v>222</v>
      </c>
      <c r="F66" s="34" t="s">
        <v>46</v>
      </c>
      <c r="G66" s="34"/>
      <c r="H66" s="36"/>
      <c r="I66" s="36"/>
      <c r="J66" s="36"/>
      <c r="K66" s="36"/>
      <c r="L66" s="36"/>
      <c r="M66" s="36"/>
      <c r="N66" s="36"/>
      <c r="O66" s="36"/>
      <c r="P66" s="36">
        <v>5</v>
      </c>
      <c r="Q66" s="41" t="s">
        <v>202</v>
      </c>
      <c r="R66" s="41" t="s">
        <v>47</v>
      </c>
      <c r="S66" s="34" t="s">
        <v>48</v>
      </c>
    </row>
    <row r="67" spans="1:19" s="45" customFormat="1" x14ac:dyDescent="0.3">
      <c r="A67" s="49" t="s">
        <v>381</v>
      </c>
      <c r="B67" s="49"/>
      <c r="C67" s="49"/>
      <c r="D67" s="49"/>
      <c r="E67" s="49"/>
      <c r="F67" s="49"/>
      <c r="G67" s="49"/>
      <c r="H67" s="37">
        <f>SUM(H63:H66)</f>
        <v>2</v>
      </c>
      <c r="I67" s="37">
        <f t="shared" ref="I67:P67" si="12">SUM(I63:I66)</f>
        <v>2</v>
      </c>
      <c r="J67" s="37">
        <f t="shared" si="12"/>
        <v>0</v>
      </c>
      <c r="K67" s="37">
        <f t="shared" si="12"/>
        <v>26</v>
      </c>
      <c r="L67" s="37">
        <f t="shared" si="12"/>
        <v>26</v>
      </c>
      <c r="M67" s="37">
        <f t="shared" si="12"/>
        <v>0</v>
      </c>
      <c r="N67" s="37">
        <f t="shared" si="12"/>
        <v>0</v>
      </c>
      <c r="O67" s="37">
        <f t="shared" si="12"/>
        <v>0</v>
      </c>
      <c r="P67" s="37">
        <f t="shared" si="12"/>
        <v>24</v>
      </c>
      <c r="Q67" s="43"/>
      <c r="R67" s="43"/>
      <c r="S67" s="39"/>
    </row>
    <row r="68" spans="1:19" s="45" customFormat="1" x14ac:dyDescent="0.3">
      <c r="A68" s="49" t="s">
        <v>382</v>
      </c>
      <c r="B68" s="49"/>
      <c r="C68" s="49"/>
      <c r="D68" s="49"/>
      <c r="E68" s="49"/>
      <c r="F68" s="49"/>
      <c r="G68" s="49"/>
      <c r="H68" s="37">
        <f>H67+H62+H60+H51+H41+H31+H18</f>
        <v>63</v>
      </c>
      <c r="I68" s="37">
        <f t="shared" ref="I68:P68" si="13">I67+I62+I60+I51+I41+I31+I18</f>
        <v>62</v>
      </c>
      <c r="J68" s="37">
        <f t="shared" si="13"/>
        <v>0</v>
      </c>
      <c r="K68" s="37">
        <f t="shared" si="13"/>
        <v>819</v>
      </c>
      <c r="L68" s="37">
        <f t="shared" si="13"/>
        <v>806</v>
      </c>
      <c r="M68" s="37">
        <f t="shared" si="13"/>
        <v>0</v>
      </c>
      <c r="N68" s="37">
        <f t="shared" si="13"/>
        <v>0</v>
      </c>
      <c r="O68" s="37">
        <f t="shared" si="13"/>
        <v>40</v>
      </c>
      <c r="P68" s="37">
        <f t="shared" si="13"/>
        <v>210</v>
      </c>
      <c r="Q68" s="43"/>
      <c r="R68" s="43"/>
      <c r="S68" s="39"/>
    </row>
    <row r="69" spans="1:19" s="45" customFormat="1" x14ac:dyDescent="0.3">
      <c r="A69" s="29"/>
      <c r="B69" s="30"/>
      <c r="C69" s="29"/>
      <c r="D69" s="29"/>
      <c r="E69" s="40"/>
      <c r="F69" s="29"/>
      <c r="G69" s="29"/>
      <c r="H69" s="31"/>
      <c r="I69" s="31"/>
      <c r="J69" s="31"/>
      <c r="K69" s="31"/>
      <c r="L69" s="31"/>
      <c r="M69" s="31"/>
      <c r="N69" s="31"/>
      <c r="O69" s="31"/>
      <c r="P69" s="32"/>
      <c r="Q69" s="46"/>
      <c r="R69" s="46"/>
      <c r="S69" s="29"/>
    </row>
    <row r="70" spans="1:19" s="48" customFormat="1" ht="27.6" x14ac:dyDescent="0.3">
      <c r="A70" s="51" t="s">
        <v>335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47" t="s">
        <v>201</v>
      </c>
    </row>
    <row r="71" spans="1:19" s="44" customFormat="1" ht="27.6" x14ac:dyDescent="0.3">
      <c r="A71" s="34" t="s">
        <v>270</v>
      </c>
      <c r="B71" s="35">
        <v>1</v>
      </c>
      <c r="C71" s="34" t="s">
        <v>336</v>
      </c>
      <c r="D71" s="34" t="s">
        <v>41</v>
      </c>
      <c r="E71" s="34" t="s">
        <v>221</v>
      </c>
      <c r="F71" s="34" t="s">
        <v>42</v>
      </c>
      <c r="G71" s="41" t="s">
        <v>43</v>
      </c>
      <c r="H71" s="36">
        <v>1</v>
      </c>
      <c r="I71" s="36">
        <v>2</v>
      </c>
      <c r="J71" s="36"/>
      <c r="K71" s="36">
        <f>H71*13</f>
        <v>13</v>
      </c>
      <c r="L71" s="36">
        <f>I71*13</f>
        <v>26</v>
      </c>
      <c r="M71" s="36"/>
      <c r="N71" s="36"/>
      <c r="O71" s="36"/>
      <c r="P71" s="36">
        <v>3</v>
      </c>
      <c r="Q71" s="41" t="s">
        <v>203</v>
      </c>
      <c r="R71" s="41" t="s">
        <v>8</v>
      </c>
      <c r="S71" s="34" t="s">
        <v>17</v>
      </c>
    </row>
    <row r="72" spans="1:19" s="44" customFormat="1" x14ac:dyDescent="0.3">
      <c r="A72" s="49" t="s">
        <v>381</v>
      </c>
      <c r="B72" s="49"/>
      <c r="C72" s="49"/>
      <c r="D72" s="49"/>
      <c r="E72" s="49"/>
      <c r="F72" s="49"/>
      <c r="G72" s="49"/>
      <c r="H72" s="37">
        <f t="shared" ref="H72:P72" si="14">H71</f>
        <v>1</v>
      </c>
      <c r="I72" s="37">
        <f t="shared" si="14"/>
        <v>2</v>
      </c>
      <c r="J72" s="37">
        <f t="shared" si="14"/>
        <v>0</v>
      </c>
      <c r="K72" s="37">
        <f t="shared" si="14"/>
        <v>13</v>
      </c>
      <c r="L72" s="37">
        <f t="shared" si="14"/>
        <v>26</v>
      </c>
      <c r="M72" s="37">
        <f t="shared" si="14"/>
        <v>0</v>
      </c>
      <c r="N72" s="37">
        <f t="shared" si="14"/>
        <v>0</v>
      </c>
      <c r="O72" s="37">
        <f t="shared" si="14"/>
        <v>0</v>
      </c>
      <c r="P72" s="37">
        <f t="shared" si="14"/>
        <v>3</v>
      </c>
      <c r="Q72" s="43"/>
      <c r="R72" s="43"/>
      <c r="S72" s="39"/>
    </row>
    <row r="73" spans="1:19" s="44" customFormat="1" ht="27.6" x14ac:dyDescent="0.3">
      <c r="A73" s="34" t="s">
        <v>270</v>
      </c>
      <c r="B73" s="35">
        <v>2</v>
      </c>
      <c r="C73" s="34" t="s">
        <v>337</v>
      </c>
      <c r="D73" s="34" t="s">
        <v>82</v>
      </c>
      <c r="E73" s="34" t="s">
        <v>233</v>
      </c>
      <c r="F73" s="34" t="s">
        <v>83</v>
      </c>
      <c r="G73" s="34" t="s">
        <v>84</v>
      </c>
      <c r="H73" s="36">
        <v>2</v>
      </c>
      <c r="I73" s="36">
        <v>1</v>
      </c>
      <c r="J73" s="36"/>
      <c r="K73" s="36">
        <f t="shared" ref="K73:L75" si="15">H73*13</f>
        <v>26</v>
      </c>
      <c r="L73" s="36">
        <f t="shared" si="15"/>
        <v>13</v>
      </c>
      <c r="M73" s="36"/>
      <c r="N73" s="36"/>
      <c r="O73" s="36"/>
      <c r="P73" s="36">
        <v>3</v>
      </c>
      <c r="Q73" s="41" t="s">
        <v>202</v>
      </c>
      <c r="R73" s="41" t="s">
        <v>8</v>
      </c>
      <c r="S73" s="34" t="s">
        <v>17</v>
      </c>
    </row>
    <row r="74" spans="1:19" s="44" customFormat="1" ht="41.4" x14ac:dyDescent="0.3">
      <c r="A74" s="34" t="s">
        <v>270</v>
      </c>
      <c r="B74" s="35">
        <v>2</v>
      </c>
      <c r="C74" s="34" t="s">
        <v>338</v>
      </c>
      <c r="D74" s="34" t="s">
        <v>339</v>
      </c>
      <c r="E74" s="34" t="s">
        <v>370</v>
      </c>
      <c r="F74" s="34" t="s">
        <v>110</v>
      </c>
      <c r="G74" s="34" t="s">
        <v>111</v>
      </c>
      <c r="H74" s="36">
        <v>2</v>
      </c>
      <c r="I74" s="36">
        <v>0</v>
      </c>
      <c r="J74" s="36"/>
      <c r="K74" s="36">
        <f t="shared" si="15"/>
        <v>26</v>
      </c>
      <c r="L74" s="36">
        <f t="shared" si="15"/>
        <v>0</v>
      </c>
      <c r="M74" s="36"/>
      <c r="N74" s="36"/>
      <c r="O74" s="36"/>
      <c r="P74" s="36">
        <v>3</v>
      </c>
      <c r="Q74" s="41" t="s">
        <v>202</v>
      </c>
      <c r="R74" s="41" t="s">
        <v>8</v>
      </c>
      <c r="S74" s="34" t="s">
        <v>17</v>
      </c>
    </row>
    <row r="75" spans="1:19" s="44" customFormat="1" x14ac:dyDescent="0.3">
      <c r="A75" s="34" t="s">
        <v>270</v>
      </c>
      <c r="B75" s="35">
        <v>2</v>
      </c>
      <c r="C75" s="34" t="s">
        <v>340</v>
      </c>
      <c r="D75" s="34" t="s">
        <v>86</v>
      </c>
      <c r="E75" s="34" t="s">
        <v>234</v>
      </c>
      <c r="F75" s="34" t="s">
        <v>87</v>
      </c>
      <c r="G75" s="34" t="s">
        <v>88</v>
      </c>
      <c r="H75" s="36">
        <v>1</v>
      </c>
      <c r="I75" s="36">
        <v>1</v>
      </c>
      <c r="J75" s="36"/>
      <c r="K75" s="36">
        <f t="shared" si="15"/>
        <v>13</v>
      </c>
      <c r="L75" s="36">
        <f t="shared" si="15"/>
        <v>13</v>
      </c>
      <c r="M75" s="36"/>
      <c r="N75" s="36"/>
      <c r="O75" s="36"/>
      <c r="P75" s="36">
        <v>3</v>
      </c>
      <c r="Q75" s="41" t="s">
        <v>202</v>
      </c>
      <c r="R75" s="41" t="s">
        <v>8</v>
      </c>
      <c r="S75" s="34" t="s">
        <v>17</v>
      </c>
    </row>
    <row r="76" spans="1:19" s="44" customFormat="1" x14ac:dyDescent="0.3">
      <c r="A76" s="49" t="s">
        <v>381</v>
      </c>
      <c r="B76" s="49"/>
      <c r="C76" s="49"/>
      <c r="D76" s="49"/>
      <c r="E76" s="49"/>
      <c r="F76" s="49"/>
      <c r="G76" s="49"/>
      <c r="H76" s="37">
        <f>SUM(H73:H75)</f>
        <v>5</v>
      </c>
      <c r="I76" s="37">
        <f t="shared" ref="I76:P76" si="16">SUM(I73:I75)</f>
        <v>2</v>
      </c>
      <c r="J76" s="37">
        <f t="shared" si="16"/>
        <v>0</v>
      </c>
      <c r="K76" s="37">
        <f t="shared" si="16"/>
        <v>65</v>
      </c>
      <c r="L76" s="37">
        <f t="shared" si="16"/>
        <v>26</v>
      </c>
      <c r="M76" s="37">
        <f t="shared" si="16"/>
        <v>0</v>
      </c>
      <c r="N76" s="37">
        <f t="shared" si="16"/>
        <v>0</v>
      </c>
      <c r="O76" s="37">
        <f t="shared" si="16"/>
        <v>0</v>
      </c>
      <c r="P76" s="37">
        <f t="shared" si="16"/>
        <v>9</v>
      </c>
      <c r="Q76" s="43"/>
      <c r="R76" s="43"/>
      <c r="S76" s="39"/>
    </row>
    <row r="77" spans="1:19" s="44" customFormat="1" x14ac:dyDescent="0.3">
      <c r="A77" s="34" t="s">
        <v>270</v>
      </c>
      <c r="B77" s="35">
        <v>3</v>
      </c>
      <c r="C77" s="34" t="s">
        <v>341</v>
      </c>
      <c r="D77" s="34" t="s">
        <v>109</v>
      </c>
      <c r="E77" s="34" t="s">
        <v>239</v>
      </c>
      <c r="F77" s="34" t="s">
        <v>110</v>
      </c>
      <c r="G77" s="34" t="s">
        <v>111</v>
      </c>
      <c r="H77" s="36">
        <v>2</v>
      </c>
      <c r="I77" s="36">
        <v>0</v>
      </c>
      <c r="J77" s="36"/>
      <c r="K77" s="36">
        <f t="shared" ref="K77:L79" si="17">H77*13</f>
        <v>26</v>
      </c>
      <c r="L77" s="36">
        <f t="shared" si="17"/>
        <v>0</v>
      </c>
      <c r="M77" s="36"/>
      <c r="N77" s="36"/>
      <c r="O77" s="36"/>
      <c r="P77" s="36">
        <v>3</v>
      </c>
      <c r="Q77" s="41" t="s">
        <v>202</v>
      </c>
      <c r="R77" s="41" t="s">
        <v>8</v>
      </c>
      <c r="S77" s="34" t="s">
        <v>17</v>
      </c>
    </row>
    <row r="78" spans="1:19" s="44" customFormat="1" ht="27.6" x14ac:dyDescent="0.3">
      <c r="A78" s="34" t="s">
        <v>270</v>
      </c>
      <c r="B78" s="35">
        <v>3</v>
      </c>
      <c r="C78" s="34" t="s">
        <v>342</v>
      </c>
      <c r="D78" s="34" t="s">
        <v>128</v>
      </c>
      <c r="E78" s="34" t="s">
        <v>244</v>
      </c>
      <c r="F78" s="34" t="s">
        <v>129</v>
      </c>
      <c r="G78" s="34" t="s">
        <v>130</v>
      </c>
      <c r="H78" s="36">
        <v>2</v>
      </c>
      <c r="I78" s="36">
        <v>1</v>
      </c>
      <c r="J78" s="36"/>
      <c r="K78" s="36">
        <f t="shared" si="17"/>
        <v>26</v>
      </c>
      <c r="L78" s="36">
        <f t="shared" si="17"/>
        <v>13</v>
      </c>
      <c r="M78" s="36"/>
      <c r="N78" s="36"/>
      <c r="O78" s="36"/>
      <c r="P78" s="36">
        <v>3</v>
      </c>
      <c r="Q78" s="41" t="s">
        <v>202</v>
      </c>
      <c r="R78" s="41" t="s">
        <v>8</v>
      </c>
      <c r="S78" s="34" t="s">
        <v>17</v>
      </c>
    </row>
    <row r="79" spans="1:19" s="44" customFormat="1" ht="27.6" x14ac:dyDescent="0.3">
      <c r="A79" s="34" t="s">
        <v>270</v>
      </c>
      <c r="B79" s="35">
        <v>3</v>
      </c>
      <c r="C79" s="34" t="s">
        <v>343</v>
      </c>
      <c r="D79" s="34" t="s">
        <v>344</v>
      </c>
      <c r="E79" s="34" t="s">
        <v>371</v>
      </c>
      <c r="F79" s="34" t="s">
        <v>110</v>
      </c>
      <c r="G79" s="34" t="s">
        <v>111</v>
      </c>
      <c r="H79" s="36">
        <v>1</v>
      </c>
      <c r="I79" s="36">
        <v>1</v>
      </c>
      <c r="J79" s="36"/>
      <c r="K79" s="36">
        <f t="shared" si="17"/>
        <v>13</v>
      </c>
      <c r="L79" s="36">
        <f t="shared" si="17"/>
        <v>13</v>
      </c>
      <c r="M79" s="36"/>
      <c r="N79" s="36"/>
      <c r="O79" s="36"/>
      <c r="P79" s="36">
        <v>3</v>
      </c>
      <c r="Q79" s="41" t="s">
        <v>202</v>
      </c>
      <c r="R79" s="41" t="s">
        <v>8</v>
      </c>
      <c r="S79" s="34" t="s">
        <v>17</v>
      </c>
    </row>
    <row r="80" spans="1:19" s="44" customFormat="1" x14ac:dyDescent="0.3">
      <c r="A80" s="49" t="s">
        <v>381</v>
      </c>
      <c r="B80" s="49"/>
      <c r="C80" s="49"/>
      <c r="D80" s="49"/>
      <c r="E80" s="49"/>
      <c r="F80" s="49"/>
      <c r="G80" s="49"/>
      <c r="H80" s="37">
        <f>SUM(H77:H79)</f>
        <v>5</v>
      </c>
      <c r="I80" s="37">
        <f t="shared" ref="I80:P80" si="18">SUM(I77:I79)</f>
        <v>2</v>
      </c>
      <c r="J80" s="37">
        <f t="shared" si="18"/>
        <v>0</v>
      </c>
      <c r="K80" s="37">
        <f t="shared" si="18"/>
        <v>65</v>
      </c>
      <c r="L80" s="37">
        <f t="shared" si="18"/>
        <v>26</v>
      </c>
      <c r="M80" s="37">
        <f t="shared" si="18"/>
        <v>0</v>
      </c>
      <c r="N80" s="37">
        <f t="shared" si="18"/>
        <v>0</v>
      </c>
      <c r="O80" s="37">
        <f t="shared" si="18"/>
        <v>0</v>
      </c>
      <c r="P80" s="37">
        <f t="shared" si="18"/>
        <v>9</v>
      </c>
      <c r="Q80" s="43"/>
      <c r="R80" s="43"/>
      <c r="S80" s="39"/>
    </row>
    <row r="81" spans="1:19" s="44" customFormat="1" ht="27.6" x14ac:dyDescent="0.3">
      <c r="A81" s="34" t="s">
        <v>270</v>
      </c>
      <c r="B81" s="35">
        <v>4</v>
      </c>
      <c r="C81" s="34" t="s">
        <v>345</v>
      </c>
      <c r="D81" s="34" t="s">
        <v>153</v>
      </c>
      <c r="E81" s="34" t="s">
        <v>252</v>
      </c>
      <c r="F81" s="34" t="s">
        <v>278</v>
      </c>
      <c r="G81" s="34" t="s">
        <v>279</v>
      </c>
      <c r="H81" s="36">
        <v>1</v>
      </c>
      <c r="I81" s="36">
        <v>1</v>
      </c>
      <c r="J81" s="36"/>
      <c r="K81" s="36">
        <f>H81*13</f>
        <v>13</v>
      </c>
      <c r="L81" s="36">
        <f t="shared" ref="L81" si="19">I81*13</f>
        <v>13</v>
      </c>
      <c r="M81" s="36"/>
      <c r="N81" s="36"/>
      <c r="O81" s="36"/>
      <c r="P81" s="36">
        <v>3</v>
      </c>
      <c r="Q81" s="41" t="s">
        <v>203</v>
      </c>
      <c r="R81" s="41" t="s">
        <v>8</v>
      </c>
      <c r="S81" s="34" t="s">
        <v>149</v>
      </c>
    </row>
    <row r="82" spans="1:19" s="44" customFormat="1" ht="27.6" x14ac:dyDescent="0.3">
      <c r="A82" s="34" t="s">
        <v>270</v>
      </c>
      <c r="B82" s="35">
        <v>4</v>
      </c>
      <c r="C82" s="34" t="s">
        <v>346</v>
      </c>
      <c r="D82" s="34" t="s">
        <v>347</v>
      </c>
      <c r="E82" s="34" t="s">
        <v>369</v>
      </c>
      <c r="F82" s="34" t="s">
        <v>348</v>
      </c>
      <c r="G82" s="34" t="s">
        <v>349</v>
      </c>
      <c r="H82" s="36">
        <v>0</v>
      </c>
      <c r="I82" s="36">
        <v>2</v>
      </c>
      <c r="J82" s="36"/>
      <c r="K82" s="36">
        <f>H82*13</f>
        <v>0</v>
      </c>
      <c r="L82" s="36">
        <f>I82*13</f>
        <v>26</v>
      </c>
      <c r="M82" s="36"/>
      <c r="N82" s="36"/>
      <c r="O82" s="36"/>
      <c r="P82" s="36">
        <v>3</v>
      </c>
      <c r="Q82" s="41" t="s">
        <v>203</v>
      </c>
      <c r="R82" s="41" t="s">
        <v>8</v>
      </c>
      <c r="S82" s="34" t="s">
        <v>50</v>
      </c>
    </row>
    <row r="83" spans="1:19" s="44" customFormat="1" ht="27.6" x14ac:dyDescent="0.3">
      <c r="A83" s="34" t="s">
        <v>270</v>
      </c>
      <c r="B83" s="35">
        <v>4</v>
      </c>
      <c r="C83" s="34" t="s">
        <v>350</v>
      </c>
      <c r="D83" s="34" t="s">
        <v>155</v>
      </c>
      <c r="E83" s="34" t="s">
        <v>253</v>
      </c>
      <c r="F83" s="34" t="s">
        <v>42</v>
      </c>
      <c r="G83" s="34" t="s">
        <v>43</v>
      </c>
      <c r="H83" s="36">
        <v>1</v>
      </c>
      <c r="I83" s="36">
        <v>1</v>
      </c>
      <c r="J83" s="36"/>
      <c r="K83" s="36">
        <f>H83*13</f>
        <v>13</v>
      </c>
      <c r="L83" s="36">
        <f>I83*13</f>
        <v>13</v>
      </c>
      <c r="M83" s="36"/>
      <c r="N83" s="36"/>
      <c r="O83" s="36"/>
      <c r="P83" s="36">
        <v>3</v>
      </c>
      <c r="Q83" s="41" t="s">
        <v>202</v>
      </c>
      <c r="R83" s="41" t="s">
        <v>8</v>
      </c>
      <c r="S83" s="34" t="s">
        <v>17</v>
      </c>
    </row>
    <row r="84" spans="1:19" s="44" customFormat="1" ht="27.6" x14ac:dyDescent="0.3">
      <c r="A84" s="34" t="s">
        <v>270</v>
      </c>
      <c r="B84" s="35">
        <v>4</v>
      </c>
      <c r="C84" s="34" t="s">
        <v>351</v>
      </c>
      <c r="D84" s="34" t="s">
        <v>157</v>
      </c>
      <c r="E84" s="34" t="s">
        <v>254</v>
      </c>
      <c r="F84" s="34" t="s">
        <v>42</v>
      </c>
      <c r="G84" s="34" t="s">
        <v>43</v>
      </c>
      <c r="H84" s="36">
        <v>2</v>
      </c>
      <c r="I84" s="36">
        <v>1</v>
      </c>
      <c r="J84" s="36"/>
      <c r="K84" s="36">
        <f>H84*13</f>
        <v>26</v>
      </c>
      <c r="L84" s="36">
        <f>I84*13</f>
        <v>13</v>
      </c>
      <c r="M84" s="36"/>
      <c r="N84" s="36"/>
      <c r="O84" s="36"/>
      <c r="P84" s="36">
        <v>3</v>
      </c>
      <c r="Q84" s="41" t="s">
        <v>202</v>
      </c>
      <c r="R84" s="41" t="s">
        <v>8</v>
      </c>
      <c r="S84" s="34" t="s">
        <v>14</v>
      </c>
    </row>
    <row r="85" spans="1:19" s="44" customFormat="1" x14ac:dyDescent="0.3">
      <c r="A85" s="49" t="s">
        <v>381</v>
      </c>
      <c r="B85" s="49"/>
      <c r="C85" s="49"/>
      <c r="D85" s="49"/>
      <c r="E85" s="49"/>
      <c r="F85" s="49"/>
      <c r="G85" s="49"/>
      <c r="H85" s="37">
        <f>SUM(H81:H84)</f>
        <v>4</v>
      </c>
      <c r="I85" s="37">
        <f t="shared" ref="I85:P85" si="20">SUM(I81:I84)</f>
        <v>5</v>
      </c>
      <c r="J85" s="37">
        <f t="shared" si="20"/>
        <v>0</v>
      </c>
      <c r="K85" s="37">
        <f t="shared" si="20"/>
        <v>52</v>
      </c>
      <c r="L85" s="37">
        <f t="shared" si="20"/>
        <v>65</v>
      </c>
      <c r="M85" s="37">
        <f t="shared" si="20"/>
        <v>0</v>
      </c>
      <c r="N85" s="37">
        <f t="shared" si="20"/>
        <v>0</v>
      </c>
      <c r="O85" s="37">
        <f t="shared" si="20"/>
        <v>0</v>
      </c>
      <c r="P85" s="37">
        <f t="shared" si="20"/>
        <v>12</v>
      </c>
      <c r="Q85" s="43"/>
      <c r="R85" s="43"/>
      <c r="S85" s="39"/>
    </row>
    <row r="86" spans="1:19" s="44" customFormat="1" ht="27.6" x14ac:dyDescent="0.3">
      <c r="A86" s="34" t="s">
        <v>270</v>
      </c>
      <c r="B86" s="35">
        <v>5</v>
      </c>
      <c r="C86" s="34" t="s">
        <v>352</v>
      </c>
      <c r="D86" s="34" t="s">
        <v>178</v>
      </c>
      <c r="E86" s="34" t="s">
        <v>262</v>
      </c>
      <c r="F86" s="34" t="s">
        <v>32</v>
      </c>
      <c r="G86" s="34" t="s">
        <v>9</v>
      </c>
      <c r="H86" s="36">
        <v>1</v>
      </c>
      <c r="I86" s="36">
        <v>1</v>
      </c>
      <c r="J86" s="36"/>
      <c r="K86" s="36">
        <f t="shared" ref="K86:L89" si="21">H86*13</f>
        <v>13</v>
      </c>
      <c r="L86" s="36">
        <f t="shared" si="21"/>
        <v>13</v>
      </c>
      <c r="M86" s="36"/>
      <c r="N86" s="36"/>
      <c r="O86" s="36"/>
      <c r="P86" s="36">
        <v>3</v>
      </c>
      <c r="Q86" s="41" t="s">
        <v>202</v>
      </c>
      <c r="R86" s="41" t="s">
        <v>8</v>
      </c>
      <c r="S86" s="34" t="s">
        <v>353</v>
      </c>
    </row>
    <row r="87" spans="1:19" s="44" customFormat="1" ht="69" x14ac:dyDescent="0.3">
      <c r="A87" s="34" t="s">
        <v>270</v>
      </c>
      <c r="B87" s="35">
        <v>5</v>
      </c>
      <c r="C87" s="34" t="s">
        <v>354</v>
      </c>
      <c r="D87" s="34" t="s">
        <v>181</v>
      </c>
      <c r="E87" s="34" t="s">
        <v>263</v>
      </c>
      <c r="F87" s="34" t="s">
        <v>105</v>
      </c>
      <c r="G87" s="34" t="s">
        <v>106</v>
      </c>
      <c r="H87" s="36">
        <v>2</v>
      </c>
      <c r="I87" s="36">
        <v>1</v>
      </c>
      <c r="J87" s="36"/>
      <c r="K87" s="36">
        <f t="shared" si="21"/>
        <v>26</v>
      </c>
      <c r="L87" s="36">
        <f t="shared" si="21"/>
        <v>13</v>
      </c>
      <c r="M87" s="36"/>
      <c r="N87" s="36"/>
      <c r="O87" s="36"/>
      <c r="P87" s="36">
        <v>3</v>
      </c>
      <c r="Q87" s="41" t="s">
        <v>203</v>
      </c>
      <c r="R87" s="41" t="s">
        <v>8</v>
      </c>
      <c r="S87" s="34" t="s">
        <v>355</v>
      </c>
    </row>
    <row r="88" spans="1:19" s="44" customFormat="1" ht="41.4" x14ac:dyDescent="0.3">
      <c r="A88" s="34" t="s">
        <v>270</v>
      </c>
      <c r="B88" s="35">
        <v>5</v>
      </c>
      <c r="C88" s="34" t="s">
        <v>356</v>
      </c>
      <c r="D88" s="34" t="s">
        <v>184</v>
      </c>
      <c r="E88" s="34" t="s">
        <v>264</v>
      </c>
      <c r="F88" s="34" t="s">
        <v>175</v>
      </c>
      <c r="G88" s="34" t="s">
        <v>176</v>
      </c>
      <c r="H88" s="36">
        <v>2</v>
      </c>
      <c r="I88" s="36">
        <v>1</v>
      </c>
      <c r="J88" s="36"/>
      <c r="K88" s="36">
        <f t="shared" si="21"/>
        <v>26</v>
      </c>
      <c r="L88" s="36">
        <f t="shared" si="21"/>
        <v>13</v>
      </c>
      <c r="M88" s="36"/>
      <c r="N88" s="36"/>
      <c r="O88" s="36"/>
      <c r="P88" s="36">
        <v>3</v>
      </c>
      <c r="Q88" s="41" t="s">
        <v>202</v>
      </c>
      <c r="R88" s="41" t="s">
        <v>8</v>
      </c>
      <c r="S88" s="34" t="s">
        <v>357</v>
      </c>
    </row>
    <row r="89" spans="1:19" s="44" customFormat="1" ht="27.6" x14ac:dyDescent="0.3">
      <c r="A89" s="34" t="s">
        <v>270</v>
      </c>
      <c r="B89" s="35">
        <v>5</v>
      </c>
      <c r="C89" s="34" t="s">
        <v>358</v>
      </c>
      <c r="D89" s="34" t="s">
        <v>359</v>
      </c>
      <c r="E89" s="34" t="s">
        <v>372</v>
      </c>
      <c r="F89" s="34" t="s">
        <v>360</v>
      </c>
      <c r="G89" s="34" t="s">
        <v>361</v>
      </c>
      <c r="H89" s="36">
        <v>0</v>
      </c>
      <c r="I89" s="36">
        <v>2</v>
      </c>
      <c r="J89" s="36"/>
      <c r="K89" s="36">
        <f t="shared" si="21"/>
        <v>0</v>
      </c>
      <c r="L89" s="36">
        <f t="shared" si="21"/>
        <v>26</v>
      </c>
      <c r="M89" s="36"/>
      <c r="N89" s="36"/>
      <c r="O89" s="36"/>
      <c r="P89" s="36">
        <v>3</v>
      </c>
      <c r="Q89" s="41" t="s">
        <v>203</v>
      </c>
      <c r="R89" s="41" t="s">
        <v>8</v>
      </c>
      <c r="S89" s="34" t="s">
        <v>17</v>
      </c>
    </row>
    <row r="90" spans="1:19" s="44" customFormat="1" x14ac:dyDescent="0.3">
      <c r="A90" s="49" t="s">
        <v>381</v>
      </c>
      <c r="B90" s="49"/>
      <c r="C90" s="49"/>
      <c r="D90" s="49"/>
      <c r="E90" s="49"/>
      <c r="F90" s="49"/>
      <c r="G90" s="49"/>
      <c r="H90" s="37">
        <f>SUM(H86:H89)</f>
        <v>5</v>
      </c>
      <c r="I90" s="37">
        <f t="shared" ref="I90:P90" si="22">SUM(I86:I89)</f>
        <v>5</v>
      </c>
      <c r="J90" s="37">
        <f t="shared" si="22"/>
        <v>0</v>
      </c>
      <c r="K90" s="37">
        <f t="shared" si="22"/>
        <v>65</v>
      </c>
      <c r="L90" s="37">
        <f t="shared" si="22"/>
        <v>65</v>
      </c>
      <c r="M90" s="37">
        <f t="shared" si="22"/>
        <v>0</v>
      </c>
      <c r="N90" s="37">
        <f t="shared" si="22"/>
        <v>0</v>
      </c>
      <c r="O90" s="37">
        <f t="shared" si="22"/>
        <v>0</v>
      </c>
      <c r="P90" s="37">
        <f t="shared" si="22"/>
        <v>12</v>
      </c>
      <c r="Q90" s="43"/>
      <c r="R90" s="43"/>
      <c r="S90" s="39"/>
    </row>
    <row r="91" spans="1:19" s="44" customFormat="1" ht="55.2" x14ac:dyDescent="0.3">
      <c r="A91" s="34" t="s">
        <v>270</v>
      </c>
      <c r="B91" s="35">
        <v>7</v>
      </c>
      <c r="C91" s="34" t="s">
        <v>362</v>
      </c>
      <c r="D91" s="34" t="s">
        <v>195</v>
      </c>
      <c r="E91" s="34" t="s">
        <v>268</v>
      </c>
      <c r="F91" s="34" t="s">
        <v>15</v>
      </c>
      <c r="G91" s="34" t="s">
        <v>16</v>
      </c>
      <c r="H91" s="36">
        <v>1</v>
      </c>
      <c r="I91" s="36">
        <v>1</v>
      </c>
      <c r="J91" s="36"/>
      <c r="K91" s="36">
        <f t="shared" ref="K91:L93" si="23">H91*13</f>
        <v>13</v>
      </c>
      <c r="L91" s="36">
        <f t="shared" si="23"/>
        <v>13</v>
      </c>
      <c r="M91" s="36"/>
      <c r="N91" s="36"/>
      <c r="O91" s="36"/>
      <c r="P91" s="36">
        <v>3</v>
      </c>
      <c r="Q91" s="41" t="s">
        <v>202</v>
      </c>
      <c r="R91" s="41" t="s">
        <v>8</v>
      </c>
      <c r="S91" s="34" t="s">
        <v>383</v>
      </c>
    </row>
    <row r="92" spans="1:19" s="44" customFormat="1" ht="27.6" x14ac:dyDescent="0.3">
      <c r="A92" s="34" t="s">
        <v>270</v>
      </c>
      <c r="B92" s="35">
        <v>7</v>
      </c>
      <c r="C92" s="34" t="s">
        <v>363</v>
      </c>
      <c r="D92" s="34" t="s">
        <v>197</v>
      </c>
      <c r="E92" s="34" t="s">
        <v>269</v>
      </c>
      <c r="F92" s="34" t="s">
        <v>175</v>
      </c>
      <c r="G92" s="34" t="s">
        <v>176</v>
      </c>
      <c r="H92" s="36">
        <v>2</v>
      </c>
      <c r="I92" s="36">
        <v>0</v>
      </c>
      <c r="J92" s="36"/>
      <c r="K92" s="36">
        <f t="shared" si="23"/>
        <v>26</v>
      </c>
      <c r="L92" s="36">
        <f t="shared" si="23"/>
        <v>0</v>
      </c>
      <c r="M92" s="36"/>
      <c r="N92" s="36"/>
      <c r="O92" s="36"/>
      <c r="P92" s="36">
        <v>3</v>
      </c>
      <c r="Q92" s="41" t="s">
        <v>202</v>
      </c>
      <c r="R92" s="41" t="s">
        <v>8</v>
      </c>
      <c r="S92" s="34" t="s">
        <v>17</v>
      </c>
    </row>
    <row r="93" spans="1:19" s="44" customFormat="1" ht="27.6" x14ac:dyDescent="0.3">
      <c r="A93" s="34" t="s">
        <v>270</v>
      </c>
      <c r="B93" s="35">
        <v>7</v>
      </c>
      <c r="C93" s="34" t="s">
        <v>364</v>
      </c>
      <c r="D93" s="34" t="s">
        <v>365</v>
      </c>
      <c r="E93" s="34" t="s">
        <v>373</v>
      </c>
      <c r="F93" s="34" t="s">
        <v>35</v>
      </c>
      <c r="G93" s="34" t="s">
        <v>6</v>
      </c>
      <c r="H93" s="36">
        <v>0</v>
      </c>
      <c r="I93" s="36">
        <v>2</v>
      </c>
      <c r="J93" s="36"/>
      <c r="K93" s="36">
        <f t="shared" si="23"/>
        <v>0</v>
      </c>
      <c r="L93" s="36">
        <f t="shared" si="23"/>
        <v>26</v>
      </c>
      <c r="M93" s="36"/>
      <c r="N93" s="36"/>
      <c r="O93" s="36"/>
      <c r="P93" s="36">
        <v>3</v>
      </c>
      <c r="Q93" s="41" t="s">
        <v>203</v>
      </c>
      <c r="R93" s="41" t="s">
        <v>8</v>
      </c>
      <c r="S93" s="34" t="s">
        <v>17</v>
      </c>
    </row>
    <row r="94" spans="1:19" s="33" customFormat="1" x14ac:dyDescent="0.3">
      <c r="A94" s="49" t="s">
        <v>381</v>
      </c>
      <c r="B94" s="49"/>
      <c r="C94" s="49"/>
      <c r="D94" s="49"/>
      <c r="E94" s="49"/>
      <c r="F94" s="49"/>
      <c r="G94" s="49"/>
      <c r="H94" s="37">
        <f>SUM(H91:H93)</f>
        <v>3</v>
      </c>
      <c r="I94" s="37">
        <f t="shared" ref="I94:P94" si="24">SUM(I91:I93)</f>
        <v>3</v>
      </c>
      <c r="J94" s="37">
        <f t="shared" si="24"/>
        <v>0</v>
      </c>
      <c r="K94" s="37">
        <f t="shared" si="24"/>
        <v>39</v>
      </c>
      <c r="L94" s="37">
        <f t="shared" si="24"/>
        <v>39</v>
      </c>
      <c r="M94" s="37">
        <f t="shared" si="24"/>
        <v>0</v>
      </c>
      <c r="N94" s="37">
        <f t="shared" si="24"/>
        <v>0</v>
      </c>
      <c r="O94" s="37">
        <f t="shared" si="24"/>
        <v>0</v>
      </c>
      <c r="P94" s="37">
        <f t="shared" si="24"/>
        <v>9</v>
      </c>
      <c r="Q94" s="38"/>
      <c r="R94" s="38"/>
      <c r="S94" s="39"/>
    </row>
    <row r="95" spans="1:19" s="33" customFormat="1" x14ac:dyDescent="0.3">
      <c r="A95" s="49" t="s">
        <v>382</v>
      </c>
      <c r="B95" s="49"/>
      <c r="C95" s="49"/>
      <c r="D95" s="49"/>
      <c r="E95" s="49"/>
      <c r="F95" s="49"/>
      <c r="G95" s="49"/>
      <c r="H95" s="37">
        <f>H72+H76+H80+H85+H90+H94</f>
        <v>23</v>
      </c>
      <c r="I95" s="37">
        <f t="shared" ref="I95:P95" si="25">I72+I76+I80+I85+I90+I94</f>
        <v>19</v>
      </c>
      <c r="J95" s="37">
        <f t="shared" si="25"/>
        <v>0</v>
      </c>
      <c r="K95" s="37">
        <f t="shared" si="25"/>
        <v>299</v>
      </c>
      <c r="L95" s="37">
        <f t="shared" si="25"/>
        <v>247</v>
      </c>
      <c r="M95" s="37">
        <f t="shared" si="25"/>
        <v>0</v>
      </c>
      <c r="N95" s="37">
        <f t="shared" si="25"/>
        <v>0</v>
      </c>
      <c r="O95" s="37">
        <f t="shared" si="25"/>
        <v>0</v>
      </c>
      <c r="P95" s="37">
        <f t="shared" si="25"/>
        <v>54</v>
      </c>
      <c r="Q95" s="38"/>
      <c r="R95" s="38"/>
      <c r="S95" s="39"/>
    </row>
  </sheetData>
  <sheetProtection algorithmName="SHA-512" hashValue="9YvbHzK6fymrUtSskisCZvuMn1KKPMCzKQHar8gp+nh/OWFplL4CG03w6esAgfv5WBgXZY66GqurHiBnd4+mpQ==" saltValue="PI/CUh1R9vIwowIjK9w2Lg==" spinCount="100000" sheet="1" objects="1" scenarios="1"/>
  <mergeCells count="18">
    <mergeCell ref="A72:G72"/>
    <mergeCell ref="A76:G76"/>
    <mergeCell ref="A70:R70"/>
    <mergeCell ref="A51:G51"/>
    <mergeCell ref="A60:G60"/>
    <mergeCell ref="A62:G62"/>
    <mergeCell ref="A67:G67"/>
    <mergeCell ref="A68:G68"/>
    <mergeCell ref="H6:J6"/>
    <mergeCell ref="K6:O6"/>
    <mergeCell ref="A18:G18"/>
    <mergeCell ref="A31:G31"/>
    <mergeCell ref="A41:G41"/>
    <mergeCell ref="A80:G80"/>
    <mergeCell ref="A85:G85"/>
    <mergeCell ref="A90:G90"/>
    <mergeCell ref="A94:G94"/>
    <mergeCell ref="A95:G9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view="pageBreakPreview" zoomScaleNormal="100" zoomScaleSheetLayoutView="100" workbookViewId="0">
      <pane ySplit="7" topLeftCell="A8" activePane="bottomLeft" state="frozen"/>
      <selection pane="bottomLeft" activeCell="F1" sqref="F1:K1048576"/>
    </sheetView>
  </sheetViews>
  <sheetFormatPr defaultRowHeight="13.8" x14ac:dyDescent="0.3"/>
  <cols>
    <col min="1" max="1" width="10.77734375" style="3" customWidth="1"/>
    <col min="2" max="2" width="5.109375" style="2" customWidth="1"/>
    <col min="3" max="3" width="13.21875" style="3" customWidth="1"/>
    <col min="4" max="5" width="30.77734375" style="19" customWidth="1"/>
    <col min="6" max="6" width="18.77734375" style="3" customWidth="1"/>
    <col min="7" max="7" width="8.77734375" style="3" hidden="1" customWidth="1"/>
    <col min="8" max="10" width="3.77734375" style="20" hidden="1" customWidth="1"/>
    <col min="11" max="13" width="3.77734375" style="20" customWidth="1"/>
    <col min="14" max="14" width="6.33203125" style="20" customWidth="1"/>
    <col min="15" max="15" width="6.44140625" style="20" customWidth="1"/>
    <col min="16" max="16" width="6" style="21" customWidth="1"/>
    <col min="17" max="17" width="5.44140625" style="22" customWidth="1"/>
    <col min="18" max="18" width="5" style="22" customWidth="1"/>
    <col min="19" max="19" width="24.44140625" style="3" customWidth="1"/>
    <col min="20" max="16384" width="8.88671875" style="24"/>
  </cols>
  <sheetData>
    <row r="1" spans="1:20" x14ac:dyDescent="0.3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 t="s">
        <v>199</v>
      </c>
    </row>
    <row r="2" spans="1:20" x14ac:dyDescent="0.3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 t="s">
        <v>0</v>
      </c>
    </row>
    <row r="3" spans="1:20" x14ac:dyDescent="0.3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 t="s">
        <v>377</v>
      </c>
    </row>
    <row r="4" spans="1:20" x14ac:dyDescent="0.3">
      <c r="A4" s="1"/>
      <c r="B4" s="8"/>
      <c r="C4" s="1"/>
      <c r="D4" s="4"/>
      <c r="E4" s="4"/>
      <c r="F4" s="7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 t="s">
        <v>200</v>
      </c>
    </row>
    <row r="5" spans="1:20" x14ac:dyDescent="0.3">
      <c r="A5" s="9" t="s">
        <v>376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201</v>
      </c>
    </row>
    <row r="6" spans="1:20" x14ac:dyDescent="0.3">
      <c r="B6" s="5"/>
      <c r="C6" s="4"/>
      <c r="D6" s="4"/>
      <c r="E6" s="4"/>
      <c r="F6" s="4"/>
      <c r="G6" s="4"/>
      <c r="H6" s="50" t="s">
        <v>378</v>
      </c>
      <c r="I6" s="50"/>
      <c r="J6" s="50"/>
      <c r="K6" s="50" t="s">
        <v>379</v>
      </c>
      <c r="L6" s="50"/>
      <c r="M6" s="50"/>
      <c r="N6" s="50"/>
      <c r="O6" s="50"/>
      <c r="P6" s="26"/>
      <c r="Q6" s="6"/>
      <c r="R6" s="4"/>
      <c r="S6" s="4"/>
      <c r="T6" s="3"/>
    </row>
    <row r="7" spans="1:20" s="18" customFormat="1" ht="41.4" x14ac:dyDescent="0.3">
      <c r="A7" s="13" t="s">
        <v>1</v>
      </c>
      <c r="B7" s="14" t="s">
        <v>380</v>
      </c>
      <c r="C7" s="13" t="s">
        <v>204</v>
      </c>
      <c r="D7" s="15" t="s">
        <v>205</v>
      </c>
      <c r="E7" s="15" t="s">
        <v>206</v>
      </c>
      <c r="F7" s="15" t="s">
        <v>207</v>
      </c>
      <c r="G7" s="16" t="s">
        <v>2</v>
      </c>
      <c r="H7" s="14" t="s">
        <v>208</v>
      </c>
      <c r="I7" s="14" t="s">
        <v>3</v>
      </c>
      <c r="J7" s="14" t="s">
        <v>209</v>
      </c>
      <c r="K7" s="14" t="s">
        <v>208</v>
      </c>
      <c r="L7" s="14" t="s">
        <v>3</v>
      </c>
      <c r="M7" s="14" t="s">
        <v>209</v>
      </c>
      <c r="N7" s="14" t="s">
        <v>210</v>
      </c>
      <c r="O7" s="14" t="s">
        <v>211</v>
      </c>
      <c r="P7" s="14" t="s">
        <v>212</v>
      </c>
      <c r="Q7" s="16" t="s">
        <v>213</v>
      </c>
      <c r="R7" s="16" t="s">
        <v>4</v>
      </c>
      <c r="S7" s="17" t="s">
        <v>5</v>
      </c>
    </row>
    <row r="8" spans="1:20" s="42" customFormat="1" ht="27.6" x14ac:dyDescent="0.3">
      <c r="A8" s="34" t="s">
        <v>12</v>
      </c>
      <c r="B8" s="35">
        <v>1</v>
      </c>
      <c r="C8" s="34" t="s">
        <v>13</v>
      </c>
      <c r="D8" s="34" t="s">
        <v>14</v>
      </c>
      <c r="E8" s="34" t="s">
        <v>214</v>
      </c>
      <c r="F8" s="34" t="s">
        <v>15</v>
      </c>
      <c r="G8" s="34" t="s">
        <v>16</v>
      </c>
      <c r="H8" s="36"/>
      <c r="I8" s="36"/>
      <c r="J8" s="36"/>
      <c r="K8" s="36">
        <v>8</v>
      </c>
      <c r="L8" s="36">
        <v>4</v>
      </c>
      <c r="M8" s="36"/>
      <c r="N8" s="36"/>
      <c r="O8" s="36"/>
      <c r="P8" s="36">
        <v>3</v>
      </c>
      <c r="Q8" s="41" t="s">
        <v>202</v>
      </c>
      <c r="R8" s="41" t="s">
        <v>7</v>
      </c>
      <c r="S8" s="34" t="s">
        <v>17</v>
      </c>
    </row>
    <row r="9" spans="1:20" s="42" customFormat="1" x14ac:dyDescent="0.3">
      <c r="A9" s="34" t="s">
        <v>12</v>
      </c>
      <c r="B9" s="35">
        <v>1</v>
      </c>
      <c r="C9" s="34" t="s">
        <v>18</v>
      </c>
      <c r="D9" s="34" t="s">
        <v>19</v>
      </c>
      <c r="E9" s="34" t="s">
        <v>215</v>
      </c>
      <c r="F9" s="34" t="s">
        <v>20</v>
      </c>
      <c r="G9" s="34" t="s">
        <v>21</v>
      </c>
      <c r="H9" s="36"/>
      <c r="I9" s="36"/>
      <c r="J9" s="36"/>
      <c r="K9" s="36">
        <v>4</v>
      </c>
      <c r="L9" s="36">
        <v>8</v>
      </c>
      <c r="M9" s="36"/>
      <c r="N9" s="36"/>
      <c r="O9" s="36"/>
      <c r="P9" s="36">
        <v>3</v>
      </c>
      <c r="Q9" s="41" t="s">
        <v>202</v>
      </c>
      <c r="R9" s="41" t="s">
        <v>7</v>
      </c>
      <c r="S9" s="34" t="s">
        <v>17</v>
      </c>
    </row>
    <row r="10" spans="1:20" s="42" customFormat="1" ht="27.6" x14ac:dyDescent="0.3">
      <c r="A10" s="34" t="s">
        <v>12</v>
      </c>
      <c r="B10" s="35">
        <v>1</v>
      </c>
      <c r="C10" s="34" t="s">
        <v>22</v>
      </c>
      <c r="D10" s="34" t="s">
        <v>23</v>
      </c>
      <c r="E10" s="34" t="s">
        <v>216</v>
      </c>
      <c r="F10" s="34" t="s">
        <v>24</v>
      </c>
      <c r="G10" s="34" t="s">
        <v>25</v>
      </c>
      <c r="H10" s="36"/>
      <c r="I10" s="36"/>
      <c r="J10" s="36"/>
      <c r="K10" s="36">
        <v>4</v>
      </c>
      <c r="L10" s="36">
        <v>8</v>
      </c>
      <c r="M10" s="36"/>
      <c r="N10" s="36"/>
      <c r="O10" s="36"/>
      <c r="P10" s="36">
        <v>3</v>
      </c>
      <c r="Q10" s="41" t="s">
        <v>202</v>
      </c>
      <c r="R10" s="41" t="s">
        <v>7</v>
      </c>
      <c r="S10" s="34" t="s">
        <v>17</v>
      </c>
    </row>
    <row r="11" spans="1:20" s="42" customFormat="1" x14ac:dyDescent="0.3">
      <c r="A11" s="34" t="s">
        <v>12</v>
      </c>
      <c r="B11" s="35">
        <v>1</v>
      </c>
      <c r="C11" s="34" t="s">
        <v>26</v>
      </c>
      <c r="D11" s="34" t="s">
        <v>27</v>
      </c>
      <c r="E11" s="34" t="s">
        <v>217</v>
      </c>
      <c r="F11" s="34" t="s">
        <v>28</v>
      </c>
      <c r="G11" s="34" t="s">
        <v>29</v>
      </c>
      <c r="H11" s="36"/>
      <c r="I11" s="36"/>
      <c r="J11" s="36"/>
      <c r="K11" s="36">
        <v>8</v>
      </c>
      <c r="L11" s="36">
        <v>8</v>
      </c>
      <c r="M11" s="36"/>
      <c r="N11" s="36"/>
      <c r="O11" s="36"/>
      <c r="P11" s="36">
        <v>4</v>
      </c>
      <c r="Q11" s="41" t="s">
        <v>202</v>
      </c>
      <c r="R11" s="41" t="s">
        <v>7</v>
      </c>
      <c r="S11" s="34" t="s">
        <v>17</v>
      </c>
    </row>
    <row r="12" spans="1:20" s="42" customFormat="1" x14ac:dyDescent="0.3">
      <c r="A12" s="34" t="s">
        <v>12</v>
      </c>
      <c r="B12" s="35">
        <v>1</v>
      </c>
      <c r="C12" s="34" t="s">
        <v>30</v>
      </c>
      <c r="D12" s="34" t="s">
        <v>31</v>
      </c>
      <c r="E12" s="34" t="s">
        <v>218</v>
      </c>
      <c r="F12" s="34" t="s">
        <v>32</v>
      </c>
      <c r="G12" s="34" t="s">
        <v>9</v>
      </c>
      <c r="H12" s="36"/>
      <c r="I12" s="36"/>
      <c r="J12" s="36"/>
      <c r="K12" s="36">
        <v>8</v>
      </c>
      <c r="L12" s="36">
        <v>4</v>
      </c>
      <c r="M12" s="36"/>
      <c r="N12" s="36"/>
      <c r="O12" s="36"/>
      <c r="P12" s="36">
        <v>3</v>
      </c>
      <c r="Q12" s="41" t="s">
        <v>202</v>
      </c>
      <c r="R12" s="41" t="s">
        <v>7</v>
      </c>
      <c r="S12" s="34" t="s">
        <v>17</v>
      </c>
    </row>
    <row r="13" spans="1:20" s="42" customFormat="1" x14ac:dyDescent="0.3">
      <c r="A13" s="34" t="s">
        <v>12</v>
      </c>
      <c r="B13" s="35">
        <v>1</v>
      </c>
      <c r="C13" s="34" t="s">
        <v>33</v>
      </c>
      <c r="D13" s="34" t="s">
        <v>34</v>
      </c>
      <c r="E13" s="34" t="s">
        <v>219</v>
      </c>
      <c r="F13" s="34" t="s">
        <v>35</v>
      </c>
      <c r="G13" s="34" t="s">
        <v>6</v>
      </c>
      <c r="H13" s="36"/>
      <c r="I13" s="36"/>
      <c r="J13" s="36"/>
      <c r="K13" s="36">
        <v>8</v>
      </c>
      <c r="L13" s="36">
        <v>8</v>
      </c>
      <c r="M13" s="36"/>
      <c r="N13" s="36"/>
      <c r="O13" s="36"/>
      <c r="P13" s="36">
        <v>4</v>
      </c>
      <c r="Q13" s="41" t="s">
        <v>202</v>
      </c>
      <c r="R13" s="41" t="s">
        <v>7</v>
      </c>
      <c r="S13" s="34" t="s">
        <v>17</v>
      </c>
    </row>
    <row r="14" spans="1:20" s="42" customFormat="1" x14ac:dyDescent="0.3">
      <c r="A14" s="34" t="s">
        <v>12</v>
      </c>
      <c r="B14" s="35">
        <v>1</v>
      </c>
      <c r="C14" s="34" t="s">
        <v>36</v>
      </c>
      <c r="D14" s="34" t="s">
        <v>37</v>
      </c>
      <c r="E14" s="34" t="s">
        <v>220</v>
      </c>
      <c r="F14" s="34" t="s">
        <v>38</v>
      </c>
      <c r="G14" s="34" t="s">
        <v>39</v>
      </c>
      <c r="H14" s="36"/>
      <c r="I14" s="36"/>
      <c r="J14" s="36"/>
      <c r="K14" s="36">
        <v>8</v>
      </c>
      <c r="L14" s="36">
        <v>4</v>
      </c>
      <c r="M14" s="36"/>
      <c r="N14" s="36"/>
      <c r="O14" s="36"/>
      <c r="P14" s="36">
        <v>3</v>
      </c>
      <c r="Q14" s="41" t="s">
        <v>202</v>
      </c>
      <c r="R14" s="41" t="s">
        <v>7</v>
      </c>
      <c r="S14" s="34" t="s">
        <v>17</v>
      </c>
    </row>
    <row r="15" spans="1:20" s="42" customFormat="1" x14ac:dyDescent="0.3">
      <c r="A15" s="34" t="s">
        <v>12</v>
      </c>
      <c r="B15" s="35">
        <v>1</v>
      </c>
      <c r="C15" s="34" t="s">
        <v>40</v>
      </c>
      <c r="D15" s="34" t="s">
        <v>41</v>
      </c>
      <c r="E15" s="34" t="s">
        <v>221</v>
      </c>
      <c r="F15" s="34" t="s">
        <v>42</v>
      </c>
      <c r="G15" s="34" t="s">
        <v>43</v>
      </c>
      <c r="H15" s="36"/>
      <c r="I15" s="36"/>
      <c r="J15" s="36"/>
      <c r="K15" s="36">
        <v>4</v>
      </c>
      <c r="L15" s="36">
        <v>8</v>
      </c>
      <c r="M15" s="36"/>
      <c r="N15" s="36"/>
      <c r="O15" s="36"/>
      <c r="P15" s="36">
        <v>3</v>
      </c>
      <c r="Q15" s="41" t="s">
        <v>203</v>
      </c>
      <c r="R15" s="41" t="s">
        <v>8</v>
      </c>
      <c r="S15" s="34" t="s">
        <v>17</v>
      </c>
    </row>
    <row r="16" spans="1:20" s="42" customFormat="1" ht="27.6" x14ac:dyDescent="0.3">
      <c r="A16" s="34" t="s">
        <v>12</v>
      </c>
      <c r="B16" s="35">
        <v>1</v>
      </c>
      <c r="C16" s="34" t="s">
        <v>44</v>
      </c>
      <c r="D16" s="34" t="s">
        <v>45</v>
      </c>
      <c r="E16" s="34" t="s">
        <v>222</v>
      </c>
      <c r="F16" s="34" t="s">
        <v>46</v>
      </c>
      <c r="G16" s="34"/>
      <c r="H16" s="36"/>
      <c r="I16" s="36"/>
      <c r="J16" s="36"/>
      <c r="K16" s="36"/>
      <c r="L16" s="36"/>
      <c r="M16" s="36"/>
      <c r="N16" s="36"/>
      <c r="O16" s="36"/>
      <c r="P16" s="36">
        <v>2</v>
      </c>
      <c r="Q16" s="41" t="s">
        <v>202</v>
      </c>
      <c r="R16" s="41" t="s">
        <v>47</v>
      </c>
      <c r="S16" s="34" t="s">
        <v>48</v>
      </c>
    </row>
    <row r="17" spans="1:19" s="44" customFormat="1" x14ac:dyDescent="0.3">
      <c r="A17" s="49" t="s">
        <v>381</v>
      </c>
      <c r="B17" s="49"/>
      <c r="C17" s="49"/>
      <c r="D17" s="49"/>
      <c r="E17" s="49"/>
      <c r="F17" s="49"/>
      <c r="G17" s="49"/>
      <c r="H17" s="37">
        <f t="shared" ref="H17:J17" si="0">SUM(H8:H16)</f>
        <v>0</v>
      </c>
      <c r="I17" s="37">
        <f t="shared" si="0"/>
        <v>0</v>
      </c>
      <c r="J17" s="37">
        <f t="shared" si="0"/>
        <v>0</v>
      </c>
      <c r="K17" s="37">
        <f>SUM(K8:K16)</f>
        <v>52</v>
      </c>
      <c r="L17" s="37">
        <f t="shared" ref="L17:P17" si="1">SUM(L8:L16)</f>
        <v>52</v>
      </c>
      <c r="M17" s="37">
        <f t="shared" si="1"/>
        <v>0</v>
      </c>
      <c r="N17" s="37">
        <f t="shared" si="1"/>
        <v>0</v>
      </c>
      <c r="O17" s="37">
        <f t="shared" si="1"/>
        <v>0</v>
      </c>
      <c r="P17" s="37">
        <f t="shared" si="1"/>
        <v>28</v>
      </c>
      <c r="Q17" s="43"/>
      <c r="R17" s="43"/>
      <c r="S17" s="39"/>
    </row>
    <row r="18" spans="1:19" s="44" customFormat="1" x14ac:dyDescent="0.3">
      <c r="A18" s="34" t="s">
        <v>12</v>
      </c>
      <c r="B18" s="35">
        <v>2</v>
      </c>
      <c r="C18" s="34" t="s">
        <v>49</v>
      </c>
      <c r="D18" s="34" t="s">
        <v>50</v>
      </c>
      <c r="E18" s="34" t="s">
        <v>223</v>
      </c>
      <c r="F18" s="34" t="s">
        <v>38</v>
      </c>
      <c r="G18" s="34" t="s">
        <v>39</v>
      </c>
      <c r="H18" s="36"/>
      <c r="I18" s="36"/>
      <c r="J18" s="36"/>
      <c r="K18" s="36">
        <v>8</v>
      </c>
      <c r="L18" s="36">
        <v>4</v>
      </c>
      <c r="M18" s="36"/>
      <c r="N18" s="36"/>
      <c r="O18" s="36"/>
      <c r="P18" s="36">
        <v>3</v>
      </c>
      <c r="Q18" s="41" t="s">
        <v>202</v>
      </c>
      <c r="R18" s="41" t="s">
        <v>7</v>
      </c>
      <c r="S18" s="34" t="s">
        <v>27</v>
      </c>
    </row>
    <row r="19" spans="1:19" s="44" customFormat="1" ht="55.2" x14ac:dyDescent="0.3">
      <c r="A19" s="34" t="s">
        <v>12</v>
      </c>
      <c r="B19" s="35">
        <v>2</v>
      </c>
      <c r="C19" s="34" t="s">
        <v>51</v>
      </c>
      <c r="D19" s="34" t="s">
        <v>52</v>
      </c>
      <c r="E19" s="34" t="s">
        <v>224</v>
      </c>
      <c r="F19" s="34" t="s">
        <v>53</v>
      </c>
      <c r="G19" s="34" t="s">
        <v>54</v>
      </c>
      <c r="H19" s="36"/>
      <c r="I19" s="36"/>
      <c r="J19" s="36"/>
      <c r="K19" s="36">
        <v>8</v>
      </c>
      <c r="L19" s="36">
        <v>4</v>
      </c>
      <c r="M19" s="36"/>
      <c r="N19" s="36"/>
      <c r="O19" s="36"/>
      <c r="P19" s="36">
        <v>3</v>
      </c>
      <c r="Q19" s="41" t="s">
        <v>202</v>
      </c>
      <c r="R19" s="41" t="s">
        <v>7</v>
      </c>
      <c r="S19" s="34" t="s">
        <v>55</v>
      </c>
    </row>
    <row r="20" spans="1:19" s="44" customFormat="1" x14ac:dyDescent="0.3">
      <c r="A20" s="34" t="s">
        <v>12</v>
      </c>
      <c r="B20" s="35">
        <v>2</v>
      </c>
      <c r="C20" s="34" t="s">
        <v>56</v>
      </c>
      <c r="D20" s="34" t="s">
        <v>57</v>
      </c>
      <c r="E20" s="34" t="s">
        <v>225</v>
      </c>
      <c r="F20" s="34" t="s">
        <v>15</v>
      </c>
      <c r="G20" s="34" t="s">
        <v>16</v>
      </c>
      <c r="H20" s="36"/>
      <c r="I20" s="36"/>
      <c r="J20" s="36"/>
      <c r="K20" s="36">
        <v>8</v>
      </c>
      <c r="L20" s="36">
        <v>4</v>
      </c>
      <c r="M20" s="36"/>
      <c r="N20" s="36"/>
      <c r="O20" s="36"/>
      <c r="P20" s="36">
        <v>3</v>
      </c>
      <c r="Q20" s="41" t="s">
        <v>202</v>
      </c>
      <c r="R20" s="41" t="s">
        <v>7</v>
      </c>
      <c r="S20" s="34" t="s">
        <v>17</v>
      </c>
    </row>
    <row r="21" spans="1:19" s="44" customFormat="1" ht="27.6" x14ac:dyDescent="0.3">
      <c r="A21" s="34" t="s">
        <v>12</v>
      </c>
      <c r="B21" s="35">
        <v>2</v>
      </c>
      <c r="C21" s="34" t="s">
        <v>58</v>
      </c>
      <c r="D21" s="34" t="s">
        <v>59</v>
      </c>
      <c r="E21" s="34" t="s">
        <v>226</v>
      </c>
      <c r="F21" s="34" t="s">
        <v>10</v>
      </c>
      <c r="G21" s="34" t="s">
        <v>11</v>
      </c>
      <c r="H21" s="36"/>
      <c r="I21" s="36"/>
      <c r="J21" s="36"/>
      <c r="K21" s="36">
        <v>4</v>
      </c>
      <c r="L21" s="36">
        <v>8</v>
      </c>
      <c r="M21" s="36"/>
      <c r="N21" s="36"/>
      <c r="O21" s="36"/>
      <c r="P21" s="36">
        <v>3</v>
      </c>
      <c r="Q21" s="41" t="s">
        <v>202</v>
      </c>
      <c r="R21" s="41" t="s">
        <v>7</v>
      </c>
      <c r="S21" s="34" t="s">
        <v>17</v>
      </c>
    </row>
    <row r="22" spans="1:19" s="44" customFormat="1" ht="55.2" x14ac:dyDescent="0.3">
      <c r="A22" s="34" t="s">
        <v>12</v>
      </c>
      <c r="B22" s="35">
        <v>2</v>
      </c>
      <c r="C22" s="34" t="s">
        <v>60</v>
      </c>
      <c r="D22" s="34" t="s">
        <v>61</v>
      </c>
      <c r="E22" s="34" t="s">
        <v>227</v>
      </c>
      <c r="F22" s="34" t="s">
        <v>35</v>
      </c>
      <c r="G22" s="34" t="s">
        <v>6</v>
      </c>
      <c r="H22" s="36"/>
      <c r="I22" s="36"/>
      <c r="J22" s="36"/>
      <c r="K22" s="36">
        <v>4</v>
      </c>
      <c r="L22" s="36">
        <v>8</v>
      </c>
      <c r="M22" s="36"/>
      <c r="N22" s="36"/>
      <c r="O22" s="36"/>
      <c r="P22" s="36">
        <v>3</v>
      </c>
      <c r="Q22" s="41" t="s">
        <v>202</v>
      </c>
      <c r="R22" s="41" t="s">
        <v>7</v>
      </c>
      <c r="S22" s="34" t="s">
        <v>55</v>
      </c>
    </row>
    <row r="23" spans="1:19" s="44" customFormat="1" x14ac:dyDescent="0.3">
      <c r="A23" s="34" t="s">
        <v>12</v>
      </c>
      <c r="B23" s="35">
        <v>2</v>
      </c>
      <c r="C23" s="34" t="s">
        <v>62</v>
      </c>
      <c r="D23" s="34" t="s">
        <v>63</v>
      </c>
      <c r="E23" s="34" t="s">
        <v>228</v>
      </c>
      <c r="F23" s="34" t="s">
        <v>64</v>
      </c>
      <c r="G23" s="34" t="s">
        <v>65</v>
      </c>
      <c r="H23" s="36"/>
      <c r="I23" s="36"/>
      <c r="J23" s="36"/>
      <c r="K23" s="36">
        <v>8</v>
      </c>
      <c r="L23" s="36">
        <v>8</v>
      </c>
      <c r="M23" s="36"/>
      <c r="N23" s="36"/>
      <c r="O23" s="36"/>
      <c r="P23" s="36">
        <v>3</v>
      </c>
      <c r="Q23" s="41" t="s">
        <v>202</v>
      </c>
      <c r="R23" s="41" t="s">
        <v>7</v>
      </c>
      <c r="S23" s="34" t="s">
        <v>17</v>
      </c>
    </row>
    <row r="24" spans="1:19" s="44" customFormat="1" x14ac:dyDescent="0.3">
      <c r="A24" s="34" t="s">
        <v>12</v>
      </c>
      <c r="B24" s="35">
        <v>2</v>
      </c>
      <c r="C24" s="34" t="s">
        <v>66</v>
      </c>
      <c r="D24" s="34" t="s">
        <v>67</v>
      </c>
      <c r="E24" s="34" t="s">
        <v>229</v>
      </c>
      <c r="F24" s="34" t="s">
        <v>68</v>
      </c>
      <c r="G24" s="34" t="s">
        <v>69</v>
      </c>
      <c r="H24" s="36"/>
      <c r="I24" s="36"/>
      <c r="J24" s="36"/>
      <c r="K24" s="36">
        <v>0</v>
      </c>
      <c r="L24" s="36">
        <v>12</v>
      </c>
      <c r="M24" s="36"/>
      <c r="N24" s="36"/>
      <c r="O24" s="36"/>
      <c r="P24" s="36">
        <v>0</v>
      </c>
      <c r="Q24" s="41" t="s">
        <v>7</v>
      </c>
      <c r="R24" s="41" t="s">
        <v>7</v>
      </c>
      <c r="S24" s="34" t="s">
        <v>70</v>
      </c>
    </row>
    <row r="25" spans="1:19" s="44" customFormat="1" x14ac:dyDescent="0.3">
      <c r="A25" s="34" t="s">
        <v>12</v>
      </c>
      <c r="B25" s="35">
        <v>2</v>
      </c>
      <c r="C25" s="34" t="s">
        <v>71</v>
      </c>
      <c r="D25" s="34" t="s">
        <v>72</v>
      </c>
      <c r="E25" s="34" t="s">
        <v>230</v>
      </c>
      <c r="F25" s="34" t="s">
        <v>73</v>
      </c>
      <c r="G25" s="34" t="s">
        <v>74</v>
      </c>
      <c r="H25" s="36"/>
      <c r="I25" s="36"/>
      <c r="J25" s="36"/>
      <c r="K25" s="36">
        <v>8</v>
      </c>
      <c r="L25" s="36">
        <v>4</v>
      </c>
      <c r="M25" s="36"/>
      <c r="N25" s="36"/>
      <c r="O25" s="36"/>
      <c r="P25" s="36">
        <v>3</v>
      </c>
      <c r="Q25" s="41" t="s">
        <v>202</v>
      </c>
      <c r="R25" s="41" t="s">
        <v>7</v>
      </c>
      <c r="S25" s="34" t="s">
        <v>17</v>
      </c>
    </row>
    <row r="26" spans="1:19" s="44" customFormat="1" x14ac:dyDescent="0.3">
      <c r="A26" s="34" t="s">
        <v>12</v>
      </c>
      <c r="B26" s="35">
        <v>2</v>
      </c>
      <c r="C26" s="34" t="s">
        <v>75</v>
      </c>
      <c r="D26" s="34" t="s">
        <v>76</v>
      </c>
      <c r="E26" s="34" t="s">
        <v>231</v>
      </c>
      <c r="F26" s="34" t="s">
        <v>38</v>
      </c>
      <c r="G26" s="34" t="s">
        <v>39</v>
      </c>
      <c r="H26" s="36"/>
      <c r="I26" s="36"/>
      <c r="J26" s="36"/>
      <c r="K26" s="36">
        <v>8</v>
      </c>
      <c r="L26" s="36">
        <v>4</v>
      </c>
      <c r="M26" s="36"/>
      <c r="N26" s="36"/>
      <c r="O26" s="36"/>
      <c r="P26" s="36">
        <v>3</v>
      </c>
      <c r="Q26" s="41" t="s">
        <v>202</v>
      </c>
      <c r="R26" s="41" t="s">
        <v>7</v>
      </c>
      <c r="S26" s="34" t="s">
        <v>37</v>
      </c>
    </row>
    <row r="27" spans="1:19" s="44" customFormat="1" ht="27.6" x14ac:dyDescent="0.3">
      <c r="A27" s="34" t="s">
        <v>12</v>
      </c>
      <c r="B27" s="35">
        <v>2</v>
      </c>
      <c r="C27" s="34" t="s">
        <v>77</v>
      </c>
      <c r="D27" s="34" t="s">
        <v>78</v>
      </c>
      <c r="E27" s="34" t="s">
        <v>232</v>
      </c>
      <c r="F27" s="34" t="s">
        <v>79</v>
      </c>
      <c r="G27" s="34" t="s">
        <v>80</v>
      </c>
      <c r="H27" s="36"/>
      <c r="I27" s="36"/>
      <c r="J27" s="36"/>
      <c r="K27" s="36">
        <v>8</v>
      </c>
      <c r="L27" s="36">
        <v>0</v>
      </c>
      <c r="M27" s="36"/>
      <c r="N27" s="36"/>
      <c r="O27" s="36"/>
      <c r="P27" s="36">
        <v>3</v>
      </c>
      <c r="Q27" s="41" t="s">
        <v>202</v>
      </c>
      <c r="R27" s="41" t="s">
        <v>7</v>
      </c>
      <c r="S27" s="34" t="s">
        <v>17</v>
      </c>
    </row>
    <row r="28" spans="1:19" s="44" customFormat="1" x14ac:dyDescent="0.3">
      <c r="A28" s="34" t="s">
        <v>12</v>
      </c>
      <c r="B28" s="35">
        <v>2</v>
      </c>
      <c r="C28" s="34" t="s">
        <v>81</v>
      </c>
      <c r="D28" s="34" t="s">
        <v>82</v>
      </c>
      <c r="E28" s="34" t="s">
        <v>233</v>
      </c>
      <c r="F28" s="34" t="s">
        <v>83</v>
      </c>
      <c r="G28" s="34" t="s">
        <v>84</v>
      </c>
      <c r="H28" s="36"/>
      <c r="I28" s="36"/>
      <c r="J28" s="36"/>
      <c r="K28" s="36">
        <v>8</v>
      </c>
      <c r="L28" s="36">
        <v>4</v>
      </c>
      <c r="M28" s="36"/>
      <c r="N28" s="36"/>
      <c r="O28" s="36"/>
      <c r="P28" s="36">
        <v>3</v>
      </c>
      <c r="Q28" s="41" t="s">
        <v>202</v>
      </c>
      <c r="R28" s="41" t="s">
        <v>8</v>
      </c>
      <c r="S28" s="34" t="s">
        <v>17</v>
      </c>
    </row>
    <row r="29" spans="1:19" s="44" customFormat="1" x14ac:dyDescent="0.3">
      <c r="A29" s="34" t="s">
        <v>12</v>
      </c>
      <c r="B29" s="35">
        <v>2</v>
      </c>
      <c r="C29" s="34" t="s">
        <v>85</v>
      </c>
      <c r="D29" s="34" t="s">
        <v>86</v>
      </c>
      <c r="E29" s="34" t="s">
        <v>234</v>
      </c>
      <c r="F29" s="34" t="s">
        <v>87</v>
      </c>
      <c r="G29" s="34" t="s">
        <v>88</v>
      </c>
      <c r="H29" s="36"/>
      <c r="I29" s="36"/>
      <c r="J29" s="36"/>
      <c r="K29" s="36">
        <v>4</v>
      </c>
      <c r="L29" s="36">
        <v>4</v>
      </c>
      <c r="M29" s="36"/>
      <c r="N29" s="36"/>
      <c r="O29" s="36"/>
      <c r="P29" s="36">
        <v>3</v>
      </c>
      <c r="Q29" s="41" t="s">
        <v>202</v>
      </c>
      <c r="R29" s="41" t="s">
        <v>8</v>
      </c>
      <c r="S29" s="34" t="s">
        <v>17</v>
      </c>
    </row>
    <row r="30" spans="1:19" s="44" customFormat="1" x14ac:dyDescent="0.3">
      <c r="A30" s="49" t="s">
        <v>381</v>
      </c>
      <c r="B30" s="49"/>
      <c r="C30" s="49"/>
      <c r="D30" s="49"/>
      <c r="E30" s="49"/>
      <c r="F30" s="49"/>
      <c r="G30" s="49"/>
      <c r="H30" s="37">
        <f t="shared" ref="H30:J30" ca="1" si="2">SUM(H18:H52)</f>
        <v>0</v>
      </c>
      <c r="I30" s="37">
        <f t="shared" ca="1" si="2"/>
        <v>0</v>
      </c>
      <c r="J30" s="37">
        <f t="shared" ca="1" si="2"/>
        <v>0</v>
      </c>
      <c r="K30" s="37">
        <f>SUM(K18:K29)</f>
        <v>76</v>
      </c>
      <c r="L30" s="37">
        <f t="shared" ref="L30:P30" si="3">SUM(L18:L29)</f>
        <v>64</v>
      </c>
      <c r="M30" s="37">
        <f t="shared" si="3"/>
        <v>0</v>
      </c>
      <c r="N30" s="37">
        <f t="shared" si="3"/>
        <v>0</v>
      </c>
      <c r="O30" s="37">
        <f t="shared" si="3"/>
        <v>0</v>
      </c>
      <c r="P30" s="37">
        <f t="shared" si="3"/>
        <v>33</v>
      </c>
      <c r="Q30" s="43"/>
      <c r="R30" s="43"/>
      <c r="S30" s="39"/>
    </row>
    <row r="31" spans="1:19" s="44" customFormat="1" ht="27.6" x14ac:dyDescent="0.3">
      <c r="A31" s="34" t="s">
        <v>12</v>
      </c>
      <c r="B31" s="35">
        <v>3</v>
      </c>
      <c r="C31" s="34" t="s">
        <v>90</v>
      </c>
      <c r="D31" s="34" t="s">
        <v>91</v>
      </c>
      <c r="E31" s="34" t="s">
        <v>235</v>
      </c>
      <c r="F31" s="34" t="s">
        <v>92</v>
      </c>
      <c r="G31" s="34" t="s">
        <v>93</v>
      </c>
      <c r="H31" s="36"/>
      <c r="I31" s="36"/>
      <c r="J31" s="36"/>
      <c r="K31" s="36">
        <v>12</v>
      </c>
      <c r="L31" s="36">
        <v>0</v>
      </c>
      <c r="M31" s="36"/>
      <c r="N31" s="36"/>
      <c r="O31" s="36"/>
      <c r="P31" s="36">
        <v>3</v>
      </c>
      <c r="Q31" s="41" t="s">
        <v>202</v>
      </c>
      <c r="R31" s="41" t="s">
        <v>7</v>
      </c>
      <c r="S31" s="34" t="s">
        <v>17</v>
      </c>
    </row>
    <row r="32" spans="1:19" s="44" customFormat="1" x14ac:dyDescent="0.3">
      <c r="A32" s="34" t="s">
        <v>12</v>
      </c>
      <c r="B32" s="35">
        <v>3</v>
      </c>
      <c r="C32" s="34" t="s">
        <v>94</v>
      </c>
      <c r="D32" s="34" t="s">
        <v>95</v>
      </c>
      <c r="E32" s="34" t="s">
        <v>236</v>
      </c>
      <c r="F32" s="34" t="s">
        <v>96</v>
      </c>
      <c r="G32" s="34" t="s">
        <v>97</v>
      </c>
      <c r="H32" s="36"/>
      <c r="I32" s="36"/>
      <c r="J32" s="36"/>
      <c r="K32" s="36">
        <v>8</v>
      </c>
      <c r="L32" s="36">
        <v>8</v>
      </c>
      <c r="M32" s="36"/>
      <c r="N32" s="36"/>
      <c r="O32" s="36"/>
      <c r="P32" s="36">
        <v>4</v>
      </c>
      <c r="Q32" s="41" t="s">
        <v>202</v>
      </c>
      <c r="R32" s="41" t="s">
        <v>7</v>
      </c>
      <c r="S32" s="34" t="s">
        <v>27</v>
      </c>
    </row>
    <row r="33" spans="1:19" s="44" customFormat="1" ht="55.2" x14ac:dyDescent="0.3">
      <c r="A33" s="34" t="s">
        <v>12</v>
      </c>
      <c r="B33" s="35">
        <v>3</v>
      </c>
      <c r="C33" s="34" t="s">
        <v>98</v>
      </c>
      <c r="D33" s="34" t="s">
        <v>99</v>
      </c>
      <c r="E33" s="34" t="s">
        <v>237</v>
      </c>
      <c r="F33" s="34" t="s">
        <v>100</v>
      </c>
      <c r="G33" s="34" t="s">
        <v>101</v>
      </c>
      <c r="H33" s="36"/>
      <c r="I33" s="36"/>
      <c r="J33" s="36"/>
      <c r="K33" s="36">
        <v>8</v>
      </c>
      <c r="L33" s="36">
        <v>0</v>
      </c>
      <c r="M33" s="36"/>
      <c r="N33" s="36"/>
      <c r="O33" s="36"/>
      <c r="P33" s="36">
        <v>3</v>
      </c>
      <c r="Q33" s="41" t="s">
        <v>202</v>
      </c>
      <c r="R33" s="41" t="s">
        <v>7</v>
      </c>
      <c r="S33" s="34" t="s">
        <v>102</v>
      </c>
    </row>
    <row r="34" spans="1:19" s="44" customFormat="1" ht="27.6" x14ac:dyDescent="0.3">
      <c r="A34" s="34" t="s">
        <v>12</v>
      </c>
      <c r="B34" s="35">
        <v>3</v>
      </c>
      <c r="C34" s="34" t="s">
        <v>103</v>
      </c>
      <c r="D34" s="34" t="s">
        <v>104</v>
      </c>
      <c r="E34" s="34" t="s">
        <v>238</v>
      </c>
      <c r="F34" s="34" t="s">
        <v>105</v>
      </c>
      <c r="G34" s="34" t="s">
        <v>106</v>
      </c>
      <c r="H34" s="36"/>
      <c r="I34" s="36"/>
      <c r="J34" s="36"/>
      <c r="K34" s="36">
        <v>8</v>
      </c>
      <c r="L34" s="36">
        <v>4</v>
      </c>
      <c r="M34" s="36"/>
      <c r="N34" s="36"/>
      <c r="O34" s="36"/>
      <c r="P34" s="36">
        <v>3</v>
      </c>
      <c r="Q34" s="41" t="s">
        <v>203</v>
      </c>
      <c r="R34" s="41" t="s">
        <v>7</v>
      </c>
      <c r="S34" s="34" t="s">
        <v>107</v>
      </c>
    </row>
    <row r="35" spans="1:19" s="44" customFormat="1" x14ac:dyDescent="0.3">
      <c r="A35" s="34" t="s">
        <v>12</v>
      </c>
      <c r="B35" s="35">
        <v>3</v>
      </c>
      <c r="C35" s="34" t="s">
        <v>108</v>
      </c>
      <c r="D35" s="34" t="s">
        <v>109</v>
      </c>
      <c r="E35" s="34" t="s">
        <v>239</v>
      </c>
      <c r="F35" s="34" t="s">
        <v>110</v>
      </c>
      <c r="G35" s="34" t="s">
        <v>111</v>
      </c>
      <c r="H35" s="36"/>
      <c r="I35" s="36"/>
      <c r="J35" s="36"/>
      <c r="K35" s="36">
        <v>8</v>
      </c>
      <c r="L35" s="36">
        <v>0</v>
      </c>
      <c r="M35" s="36"/>
      <c r="N35" s="36"/>
      <c r="O35" s="36"/>
      <c r="P35" s="36">
        <v>3</v>
      </c>
      <c r="Q35" s="41" t="s">
        <v>202</v>
      </c>
      <c r="R35" s="41" t="s">
        <v>7</v>
      </c>
      <c r="S35" s="34" t="s">
        <v>17</v>
      </c>
    </row>
    <row r="36" spans="1:19" s="44" customFormat="1" x14ac:dyDescent="0.3">
      <c r="A36" s="34" t="s">
        <v>12</v>
      </c>
      <c r="B36" s="35">
        <v>3</v>
      </c>
      <c r="C36" s="34" t="s">
        <v>112</v>
      </c>
      <c r="D36" s="34" t="s">
        <v>113</v>
      </c>
      <c r="E36" s="34" t="s">
        <v>240</v>
      </c>
      <c r="F36" s="34" t="s">
        <v>53</v>
      </c>
      <c r="G36" s="34" t="s">
        <v>54</v>
      </c>
      <c r="H36" s="36"/>
      <c r="I36" s="36"/>
      <c r="J36" s="36"/>
      <c r="K36" s="36">
        <v>4</v>
      </c>
      <c r="L36" s="36">
        <v>8</v>
      </c>
      <c r="M36" s="36"/>
      <c r="N36" s="36"/>
      <c r="O36" s="36"/>
      <c r="P36" s="36">
        <v>3</v>
      </c>
      <c r="Q36" s="41" t="s">
        <v>203</v>
      </c>
      <c r="R36" s="41" t="s">
        <v>7</v>
      </c>
      <c r="S36" s="34" t="s">
        <v>17</v>
      </c>
    </row>
    <row r="37" spans="1:19" s="44" customFormat="1" x14ac:dyDescent="0.3">
      <c r="A37" s="34" t="s">
        <v>12</v>
      </c>
      <c r="B37" s="35">
        <v>3</v>
      </c>
      <c r="C37" s="34" t="s">
        <v>114</v>
      </c>
      <c r="D37" s="34" t="s">
        <v>115</v>
      </c>
      <c r="E37" s="34" t="s">
        <v>241</v>
      </c>
      <c r="F37" s="34" t="s">
        <v>116</v>
      </c>
      <c r="G37" s="34" t="s">
        <v>117</v>
      </c>
      <c r="H37" s="36"/>
      <c r="I37" s="36"/>
      <c r="J37" s="36"/>
      <c r="K37" s="36">
        <v>4</v>
      </c>
      <c r="L37" s="36">
        <v>4</v>
      </c>
      <c r="M37" s="36"/>
      <c r="N37" s="36"/>
      <c r="O37" s="36"/>
      <c r="P37" s="36">
        <v>3</v>
      </c>
      <c r="Q37" s="41" t="s">
        <v>202</v>
      </c>
      <c r="R37" s="41" t="s">
        <v>7</v>
      </c>
      <c r="S37" s="34" t="s">
        <v>17</v>
      </c>
    </row>
    <row r="38" spans="1:19" s="44" customFormat="1" ht="27.6" x14ac:dyDescent="0.3">
      <c r="A38" s="34" t="s">
        <v>12</v>
      </c>
      <c r="B38" s="35">
        <v>3</v>
      </c>
      <c r="C38" s="34" t="s">
        <v>118</v>
      </c>
      <c r="D38" s="34" t="s">
        <v>119</v>
      </c>
      <c r="E38" s="34" t="s">
        <v>242</v>
      </c>
      <c r="F38" s="34" t="s">
        <v>120</v>
      </c>
      <c r="G38" s="34" t="s">
        <v>121</v>
      </c>
      <c r="H38" s="36"/>
      <c r="I38" s="36"/>
      <c r="J38" s="36"/>
      <c r="K38" s="36">
        <v>4</v>
      </c>
      <c r="L38" s="36">
        <v>8</v>
      </c>
      <c r="M38" s="36"/>
      <c r="N38" s="36"/>
      <c r="O38" s="36"/>
      <c r="P38" s="36">
        <v>3</v>
      </c>
      <c r="Q38" s="41" t="s">
        <v>202</v>
      </c>
      <c r="R38" s="41" t="s">
        <v>7</v>
      </c>
      <c r="S38" s="34" t="s">
        <v>61</v>
      </c>
    </row>
    <row r="39" spans="1:19" s="44" customFormat="1" ht="27.6" x14ac:dyDescent="0.3">
      <c r="A39" s="34" t="s">
        <v>12</v>
      </c>
      <c r="B39" s="35">
        <v>3</v>
      </c>
      <c r="C39" s="34" t="s">
        <v>122</v>
      </c>
      <c r="D39" s="34" t="s">
        <v>123</v>
      </c>
      <c r="E39" s="34" t="s">
        <v>243</v>
      </c>
      <c r="F39" s="34" t="s">
        <v>124</v>
      </c>
      <c r="G39" s="34" t="s">
        <v>125</v>
      </c>
      <c r="H39" s="36"/>
      <c r="I39" s="36"/>
      <c r="J39" s="36"/>
      <c r="K39" s="36">
        <v>8</v>
      </c>
      <c r="L39" s="36">
        <v>8</v>
      </c>
      <c r="M39" s="36"/>
      <c r="N39" s="36"/>
      <c r="O39" s="36"/>
      <c r="P39" s="36">
        <v>4</v>
      </c>
      <c r="Q39" s="41" t="s">
        <v>202</v>
      </c>
      <c r="R39" s="41" t="s">
        <v>7</v>
      </c>
      <c r="S39" s="34" t="s">
        <v>126</v>
      </c>
    </row>
    <row r="40" spans="1:19" s="44" customFormat="1" ht="27.6" x14ac:dyDescent="0.3">
      <c r="A40" s="34" t="s">
        <v>12</v>
      </c>
      <c r="B40" s="35">
        <v>3</v>
      </c>
      <c r="C40" s="34" t="s">
        <v>127</v>
      </c>
      <c r="D40" s="34" t="s">
        <v>128</v>
      </c>
      <c r="E40" s="34" t="s">
        <v>244</v>
      </c>
      <c r="F40" s="34" t="s">
        <v>129</v>
      </c>
      <c r="G40" s="34" t="s">
        <v>130</v>
      </c>
      <c r="H40" s="36"/>
      <c r="I40" s="36"/>
      <c r="J40" s="36"/>
      <c r="K40" s="36">
        <v>8</v>
      </c>
      <c r="L40" s="36">
        <v>4</v>
      </c>
      <c r="M40" s="36"/>
      <c r="N40" s="36"/>
      <c r="O40" s="36"/>
      <c r="P40" s="36">
        <v>3</v>
      </c>
      <c r="Q40" s="41" t="s">
        <v>202</v>
      </c>
      <c r="R40" s="41" t="s">
        <v>8</v>
      </c>
      <c r="S40" s="34" t="s">
        <v>17</v>
      </c>
    </row>
    <row r="41" spans="1:19" s="44" customFormat="1" x14ac:dyDescent="0.3">
      <c r="A41" s="49" t="s">
        <v>381</v>
      </c>
      <c r="B41" s="49"/>
      <c r="C41" s="49"/>
      <c r="D41" s="49"/>
      <c r="E41" s="49"/>
      <c r="F41" s="49"/>
      <c r="G41" s="49"/>
      <c r="H41" s="37">
        <f t="shared" ref="H41:J41" si="4">SUM(H31:H40)</f>
        <v>0</v>
      </c>
      <c r="I41" s="37">
        <f t="shared" si="4"/>
        <v>0</v>
      </c>
      <c r="J41" s="37">
        <f t="shared" si="4"/>
        <v>0</v>
      </c>
      <c r="K41" s="37">
        <f>SUM(K31:K40)</f>
        <v>72</v>
      </c>
      <c r="L41" s="37">
        <f t="shared" ref="L41:P41" si="5">SUM(L31:L40)</f>
        <v>44</v>
      </c>
      <c r="M41" s="37">
        <f t="shared" si="5"/>
        <v>0</v>
      </c>
      <c r="N41" s="37">
        <f t="shared" si="5"/>
        <v>0</v>
      </c>
      <c r="O41" s="37">
        <f t="shared" si="5"/>
        <v>0</v>
      </c>
      <c r="P41" s="37">
        <f t="shared" si="5"/>
        <v>32</v>
      </c>
      <c r="Q41" s="43"/>
      <c r="R41" s="43"/>
      <c r="S41" s="39"/>
    </row>
    <row r="42" spans="1:19" s="44" customFormat="1" ht="27.6" x14ac:dyDescent="0.3">
      <c r="A42" s="34" t="s">
        <v>12</v>
      </c>
      <c r="B42" s="35">
        <v>4</v>
      </c>
      <c r="C42" s="34" t="s">
        <v>131</v>
      </c>
      <c r="D42" s="34" t="s">
        <v>132</v>
      </c>
      <c r="E42" s="34" t="s">
        <v>245</v>
      </c>
      <c r="F42" s="34" t="s">
        <v>133</v>
      </c>
      <c r="G42" s="34" t="s">
        <v>134</v>
      </c>
      <c r="H42" s="36"/>
      <c r="I42" s="36"/>
      <c r="J42" s="36"/>
      <c r="K42" s="36">
        <v>4</v>
      </c>
      <c r="L42" s="36">
        <v>4</v>
      </c>
      <c r="M42" s="36"/>
      <c r="N42" s="36"/>
      <c r="O42" s="36"/>
      <c r="P42" s="36">
        <v>3</v>
      </c>
      <c r="Q42" s="41" t="s">
        <v>202</v>
      </c>
      <c r="R42" s="41" t="s">
        <v>7</v>
      </c>
      <c r="S42" s="34" t="s">
        <v>27</v>
      </c>
    </row>
    <row r="43" spans="1:19" s="44" customFormat="1" ht="69" x14ac:dyDescent="0.3">
      <c r="A43" s="34" t="s">
        <v>12</v>
      </c>
      <c r="B43" s="35">
        <v>4</v>
      </c>
      <c r="C43" s="34" t="s">
        <v>135</v>
      </c>
      <c r="D43" s="34" t="s">
        <v>136</v>
      </c>
      <c r="E43" s="34" t="s">
        <v>246</v>
      </c>
      <c r="F43" s="34" t="s">
        <v>137</v>
      </c>
      <c r="G43" s="34" t="s">
        <v>138</v>
      </c>
      <c r="H43" s="36"/>
      <c r="I43" s="36"/>
      <c r="J43" s="36"/>
      <c r="K43" s="36">
        <v>8</v>
      </c>
      <c r="L43" s="36">
        <v>8</v>
      </c>
      <c r="M43" s="36"/>
      <c r="N43" s="36"/>
      <c r="O43" s="36"/>
      <c r="P43" s="36">
        <v>3</v>
      </c>
      <c r="Q43" s="41" t="s">
        <v>202</v>
      </c>
      <c r="R43" s="41" t="s">
        <v>7</v>
      </c>
      <c r="S43" s="34" t="s">
        <v>139</v>
      </c>
    </row>
    <row r="44" spans="1:19" s="44" customFormat="1" ht="55.2" x14ac:dyDescent="0.3">
      <c r="A44" s="34" t="s">
        <v>12</v>
      </c>
      <c r="B44" s="35">
        <v>4</v>
      </c>
      <c r="C44" s="34" t="s">
        <v>140</v>
      </c>
      <c r="D44" s="34" t="s">
        <v>141</v>
      </c>
      <c r="E44" s="34" t="s">
        <v>247</v>
      </c>
      <c r="F44" s="34" t="s">
        <v>105</v>
      </c>
      <c r="G44" s="34" t="s">
        <v>106</v>
      </c>
      <c r="H44" s="36"/>
      <c r="I44" s="36"/>
      <c r="J44" s="36"/>
      <c r="K44" s="36">
        <v>8</v>
      </c>
      <c r="L44" s="36">
        <v>8</v>
      </c>
      <c r="M44" s="36"/>
      <c r="N44" s="36"/>
      <c r="O44" s="36"/>
      <c r="P44" s="36">
        <v>4</v>
      </c>
      <c r="Q44" s="41" t="s">
        <v>202</v>
      </c>
      <c r="R44" s="41" t="s">
        <v>7</v>
      </c>
      <c r="S44" s="34" t="s">
        <v>142</v>
      </c>
    </row>
    <row r="45" spans="1:19" s="44" customFormat="1" x14ac:dyDescent="0.3">
      <c r="A45" s="34" t="s">
        <v>12</v>
      </c>
      <c r="B45" s="35">
        <v>4</v>
      </c>
      <c r="C45" s="34" t="s">
        <v>143</v>
      </c>
      <c r="D45" s="34" t="s">
        <v>144</v>
      </c>
      <c r="E45" s="34" t="s">
        <v>248</v>
      </c>
      <c r="F45" s="34" t="s">
        <v>53</v>
      </c>
      <c r="G45" s="34" t="s">
        <v>54</v>
      </c>
      <c r="H45" s="36"/>
      <c r="I45" s="36"/>
      <c r="J45" s="36"/>
      <c r="K45" s="36">
        <v>0</v>
      </c>
      <c r="L45" s="36">
        <v>12</v>
      </c>
      <c r="M45" s="36"/>
      <c r="N45" s="36"/>
      <c r="O45" s="36"/>
      <c r="P45" s="36">
        <v>0</v>
      </c>
      <c r="Q45" s="41" t="s">
        <v>7</v>
      </c>
      <c r="R45" s="41" t="s">
        <v>7</v>
      </c>
      <c r="S45" s="34" t="s">
        <v>67</v>
      </c>
    </row>
    <row r="46" spans="1:19" s="44" customFormat="1" ht="27.6" x14ac:dyDescent="0.3">
      <c r="A46" s="34" t="s">
        <v>12</v>
      </c>
      <c r="B46" s="35">
        <v>4</v>
      </c>
      <c r="C46" s="34" t="s">
        <v>145</v>
      </c>
      <c r="D46" s="34" t="s">
        <v>146</v>
      </c>
      <c r="E46" s="34" t="s">
        <v>249</v>
      </c>
      <c r="F46" s="34" t="s">
        <v>38</v>
      </c>
      <c r="G46" s="34" t="s">
        <v>39</v>
      </c>
      <c r="H46" s="36"/>
      <c r="I46" s="36"/>
      <c r="J46" s="36"/>
      <c r="K46" s="36">
        <v>8</v>
      </c>
      <c r="L46" s="36">
        <v>4</v>
      </c>
      <c r="M46" s="36"/>
      <c r="N46" s="36"/>
      <c r="O46" s="36"/>
      <c r="P46" s="36">
        <v>3</v>
      </c>
      <c r="Q46" s="41" t="s">
        <v>202</v>
      </c>
      <c r="R46" s="41" t="s">
        <v>7</v>
      </c>
      <c r="S46" s="34" t="s">
        <v>50</v>
      </c>
    </row>
    <row r="47" spans="1:19" s="44" customFormat="1" ht="27.6" x14ac:dyDescent="0.3">
      <c r="A47" s="34" t="s">
        <v>12</v>
      </c>
      <c r="B47" s="35">
        <v>4</v>
      </c>
      <c r="C47" s="34" t="s">
        <v>147</v>
      </c>
      <c r="D47" s="34" t="s">
        <v>148</v>
      </c>
      <c r="E47" s="34" t="s">
        <v>250</v>
      </c>
      <c r="F47" s="34" t="s">
        <v>35</v>
      </c>
      <c r="G47" s="34" t="s">
        <v>6</v>
      </c>
      <c r="H47" s="36"/>
      <c r="I47" s="36"/>
      <c r="J47" s="36"/>
      <c r="K47" s="36">
        <v>4</v>
      </c>
      <c r="L47" s="36">
        <v>8</v>
      </c>
      <c r="M47" s="36"/>
      <c r="N47" s="36"/>
      <c r="O47" s="36"/>
      <c r="P47" s="36">
        <v>3</v>
      </c>
      <c r="Q47" s="41" t="s">
        <v>202</v>
      </c>
      <c r="R47" s="41" t="s">
        <v>7</v>
      </c>
      <c r="S47" s="34" t="s">
        <v>149</v>
      </c>
    </row>
    <row r="48" spans="1:19" s="44" customFormat="1" x14ac:dyDescent="0.3">
      <c r="A48" s="34" t="s">
        <v>12</v>
      </c>
      <c r="B48" s="35">
        <v>4</v>
      </c>
      <c r="C48" s="34" t="s">
        <v>150</v>
      </c>
      <c r="D48" s="34" t="s">
        <v>151</v>
      </c>
      <c r="E48" s="34" t="s">
        <v>251</v>
      </c>
      <c r="F48" s="34" t="s">
        <v>32</v>
      </c>
      <c r="G48" s="34" t="s">
        <v>9</v>
      </c>
      <c r="H48" s="36"/>
      <c r="I48" s="36"/>
      <c r="J48" s="36"/>
      <c r="K48" s="36">
        <v>4</v>
      </c>
      <c r="L48" s="36">
        <v>8</v>
      </c>
      <c r="M48" s="36"/>
      <c r="N48" s="36"/>
      <c r="O48" s="36"/>
      <c r="P48" s="36">
        <v>3</v>
      </c>
      <c r="Q48" s="41" t="s">
        <v>202</v>
      </c>
      <c r="R48" s="41" t="s">
        <v>7</v>
      </c>
      <c r="S48" s="34" t="s">
        <v>76</v>
      </c>
    </row>
    <row r="49" spans="1:19" s="44" customFormat="1" ht="27.6" x14ac:dyDescent="0.3">
      <c r="A49" s="34" t="s">
        <v>12</v>
      </c>
      <c r="B49" s="35">
        <v>4</v>
      </c>
      <c r="C49" s="34" t="s">
        <v>152</v>
      </c>
      <c r="D49" s="34" t="s">
        <v>153</v>
      </c>
      <c r="E49" s="34" t="s">
        <v>252</v>
      </c>
      <c r="F49" s="34" t="s">
        <v>35</v>
      </c>
      <c r="G49" s="34" t="s">
        <v>6</v>
      </c>
      <c r="H49" s="36"/>
      <c r="I49" s="36"/>
      <c r="J49" s="36"/>
      <c r="K49" s="36">
        <v>4</v>
      </c>
      <c r="L49" s="36">
        <v>4</v>
      </c>
      <c r="M49" s="36"/>
      <c r="N49" s="36"/>
      <c r="O49" s="36"/>
      <c r="P49" s="36">
        <v>3</v>
      </c>
      <c r="Q49" s="41" t="s">
        <v>203</v>
      </c>
      <c r="R49" s="41" t="s">
        <v>8</v>
      </c>
      <c r="S49" s="34" t="s">
        <v>149</v>
      </c>
    </row>
    <row r="50" spans="1:19" s="44" customFormat="1" ht="27.6" x14ac:dyDescent="0.3">
      <c r="A50" s="34" t="s">
        <v>12</v>
      </c>
      <c r="B50" s="35">
        <v>4</v>
      </c>
      <c r="C50" s="34" t="s">
        <v>154</v>
      </c>
      <c r="D50" s="34" t="s">
        <v>155</v>
      </c>
      <c r="E50" s="34" t="s">
        <v>253</v>
      </c>
      <c r="F50" s="34" t="s">
        <v>42</v>
      </c>
      <c r="G50" s="34" t="s">
        <v>43</v>
      </c>
      <c r="H50" s="36"/>
      <c r="I50" s="36"/>
      <c r="J50" s="36"/>
      <c r="K50" s="36">
        <v>4</v>
      </c>
      <c r="L50" s="36">
        <v>4</v>
      </c>
      <c r="M50" s="36"/>
      <c r="N50" s="36"/>
      <c r="O50" s="36"/>
      <c r="P50" s="36">
        <v>3</v>
      </c>
      <c r="Q50" s="41" t="s">
        <v>202</v>
      </c>
      <c r="R50" s="41" t="s">
        <v>8</v>
      </c>
      <c r="S50" s="34" t="s">
        <v>17</v>
      </c>
    </row>
    <row r="51" spans="1:19" s="44" customFormat="1" ht="27.6" x14ac:dyDescent="0.3">
      <c r="A51" s="34" t="s">
        <v>12</v>
      </c>
      <c r="B51" s="35">
        <v>4</v>
      </c>
      <c r="C51" s="34" t="s">
        <v>156</v>
      </c>
      <c r="D51" s="34" t="s">
        <v>157</v>
      </c>
      <c r="E51" s="34" t="s">
        <v>254</v>
      </c>
      <c r="F51" s="34" t="s">
        <v>42</v>
      </c>
      <c r="G51" s="34" t="s">
        <v>43</v>
      </c>
      <c r="H51" s="36"/>
      <c r="I51" s="36"/>
      <c r="J51" s="36"/>
      <c r="K51" s="36">
        <v>8</v>
      </c>
      <c r="L51" s="36">
        <v>4</v>
      </c>
      <c r="M51" s="36"/>
      <c r="N51" s="36"/>
      <c r="O51" s="36"/>
      <c r="P51" s="36">
        <v>3</v>
      </c>
      <c r="Q51" s="41" t="s">
        <v>202</v>
      </c>
      <c r="R51" s="41" t="s">
        <v>8</v>
      </c>
      <c r="S51" s="34" t="s">
        <v>14</v>
      </c>
    </row>
    <row r="52" spans="1:19" s="44" customFormat="1" ht="27.6" x14ac:dyDescent="0.3">
      <c r="A52" s="34" t="s">
        <v>12</v>
      </c>
      <c r="B52" s="35">
        <v>2</v>
      </c>
      <c r="C52" s="34" t="s">
        <v>89</v>
      </c>
      <c r="D52" s="34" t="s">
        <v>45</v>
      </c>
      <c r="E52" s="34"/>
      <c r="F52" s="34" t="s">
        <v>46</v>
      </c>
      <c r="G52" s="34"/>
      <c r="H52" s="36"/>
      <c r="I52" s="36"/>
      <c r="J52" s="36"/>
      <c r="K52" s="36"/>
      <c r="L52" s="36"/>
      <c r="M52" s="36"/>
      <c r="N52" s="36"/>
      <c r="O52" s="36"/>
      <c r="P52" s="36">
        <v>2</v>
      </c>
      <c r="Q52" s="41" t="s">
        <v>202</v>
      </c>
      <c r="R52" s="41" t="s">
        <v>47</v>
      </c>
      <c r="S52" s="34" t="s">
        <v>48</v>
      </c>
    </row>
    <row r="53" spans="1:19" s="44" customFormat="1" x14ac:dyDescent="0.3">
      <c r="A53" s="49" t="s">
        <v>381</v>
      </c>
      <c r="B53" s="49"/>
      <c r="C53" s="49"/>
      <c r="D53" s="49"/>
      <c r="E53" s="49"/>
      <c r="F53" s="49"/>
      <c r="G53" s="49"/>
      <c r="H53" s="37">
        <f t="shared" ref="H53:J53" si="6">SUM(H42:H51)</f>
        <v>0</v>
      </c>
      <c r="I53" s="37">
        <f t="shared" si="6"/>
        <v>0</v>
      </c>
      <c r="J53" s="37">
        <f t="shared" si="6"/>
        <v>0</v>
      </c>
      <c r="K53" s="37">
        <f>SUM(K42:K52)</f>
        <v>52</v>
      </c>
      <c r="L53" s="37">
        <f t="shared" ref="L53:P53" si="7">SUM(L42:L52)</f>
        <v>64</v>
      </c>
      <c r="M53" s="37">
        <f t="shared" si="7"/>
        <v>0</v>
      </c>
      <c r="N53" s="37">
        <f t="shared" si="7"/>
        <v>0</v>
      </c>
      <c r="O53" s="37">
        <f t="shared" si="7"/>
        <v>0</v>
      </c>
      <c r="P53" s="37">
        <f t="shared" si="7"/>
        <v>30</v>
      </c>
      <c r="Q53" s="43"/>
      <c r="R53" s="43"/>
      <c r="S53" s="39"/>
    </row>
    <row r="54" spans="1:19" s="44" customFormat="1" ht="41.4" x14ac:dyDescent="0.3">
      <c r="A54" s="34" t="s">
        <v>12</v>
      </c>
      <c r="B54" s="35">
        <v>5</v>
      </c>
      <c r="C54" s="34" t="s">
        <v>158</v>
      </c>
      <c r="D54" s="34" t="s">
        <v>159</v>
      </c>
      <c r="E54" s="34" t="s">
        <v>255</v>
      </c>
      <c r="F54" s="34" t="s">
        <v>35</v>
      </c>
      <c r="G54" s="34" t="s">
        <v>6</v>
      </c>
      <c r="H54" s="36"/>
      <c r="I54" s="36"/>
      <c r="J54" s="36"/>
      <c r="K54" s="36">
        <v>8</v>
      </c>
      <c r="L54" s="36">
        <v>8</v>
      </c>
      <c r="M54" s="36"/>
      <c r="N54" s="36"/>
      <c r="O54" s="36"/>
      <c r="P54" s="36">
        <v>4</v>
      </c>
      <c r="Q54" s="41" t="s">
        <v>202</v>
      </c>
      <c r="R54" s="41" t="s">
        <v>7</v>
      </c>
      <c r="S54" s="34" t="s">
        <v>160</v>
      </c>
    </row>
    <row r="55" spans="1:19" s="44" customFormat="1" x14ac:dyDescent="0.3">
      <c r="A55" s="34" t="s">
        <v>12</v>
      </c>
      <c r="B55" s="35">
        <v>5</v>
      </c>
      <c r="C55" s="34" t="s">
        <v>161</v>
      </c>
      <c r="D55" s="34" t="s">
        <v>162</v>
      </c>
      <c r="E55" s="34" t="s">
        <v>256</v>
      </c>
      <c r="F55" s="34" t="s">
        <v>64</v>
      </c>
      <c r="G55" s="34" t="s">
        <v>65</v>
      </c>
      <c r="H55" s="36"/>
      <c r="I55" s="36"/>
      <c r="J55" s="36"/>
      <c r="K55" s="36">
        <v>4</v>
      </c>
      <c r="L55" s="36">
        <v>8</v>
      </c>
      <c r="M55" s="36"/>
      <c r="N55" s="36"/>
      <c r="O55" s="36"/>
      <c r="P55" s="36">
        <v>3</v>
      </c>
      <c r="Q55" s="41" t="s">
        <v>202</v>
      </c>
      <c r="R55" s="41" t="s">
        <v>7</v>
      </c>
      <c r="S55" s="34" t="s">
        <v>17</v>
      </c>
    </row>
    <row r="56" spans="1:19" s="44" customFormat="1" ht="27.6" x14ac:dyDescent="0.3">
      <c r="A56" s="34" t="s">
        <v>12</v>
      </c>
      <c r="B56" s="35">
        <v>5</v>
      </c>
      <c r="C56" s="34" t="s">
        <v>163</v>
      </c>
      <c r="D56" s="34" t="s">
        <v>164</v>
      </c>
      <c r="E56" s="34" t="s">
        <v>257</v>
      </c>
      <c r="F56" s="34" t="s">
        <v>64</v>
      </c>
      <c r="G56" s="34" t="s">
        <v>65</v>
      </c>
      <c r="H56" s="36"/>
      <c r="I56" s="36"/>
      <c r="J56" s="36"/>
      <c r="K56" s="36">
        <v>4</v>
      </c>
      <c r="L56" s="36">
        <v>8</v>
      </c>
      <c r="M56" s="36"/>
      <c r="N56" s="36"/>
      <c r="O56" s="36"/>
      <c r="P56" s="36">
        <v>3</v>
      </c>
      <c r="Q56" s="41" t="s">
        <v>202</v>
      </c>
      <c r="R56" s="41" t="s">
        <v>7</v>
      </c>
      <c r="S56" s="34" t="s">
        <v>95</v>
      </c>
    </row>
    <row r="57" spans="1:19" s="44" customFormat="1" x14ac:dyDescent="0.3">
      <c r="A57" s="34" t="s">
        <v>12</v>
      </c>
      <c r="B57" s="35">
        <v>5</v>
      </c>
      <c r="C57" s="34" t="s">
        <v>165</v>
      </c>
      <c r="D57" s="34" t="s">
        <v>166</v>
      </c>
      <c r="E57" s="34" t="s">
        <v>258</v>
      </c>
      <c r="F57" s="34" t="s">
        <v>116</v>
      </c>
      <c r="G57" s="34" t="s">
        <v>117</v>
      </c>
      <c r="H57" s="36"/>
      <c r="I57" s="36"/>
      <c r="J57" s="36"/>
      <c r="K57" s="36">
        <v>4</v>
      </c>
      <c r="L57" s="36">
        <v>8</v>
      </c>
      <c r="M57" s="36"/>
      <c r="N57" s="36"/>
      <c r="O57" s="36"/>
      <c r="P57" s="36">
        <v>3</v>
      </c>
      <c r="Q57" s="41" t="s">
        <v>202</v>
      </c>
      <c r="R57" s="41" t="s">
        <v>7</v>
      </c>
      <c r="S57" s="34" t="s">
        <v>17</v>
      </c>
    </row>
    <row r="58" spans="1:19" s="44" customFormat="1" x14ac:dyDescent="0.3">
      <c r="A58" s="34" t="s">
        <v>12</v>
      </c>
      <c r="B58" s="35">
        <v>5</v>
      </c>
      <c r="C58" s="34" t="s">
        <v>167</v>
      </c>
      <c r="D58" s="34" t="s">
        <v>168</v>
      </c>
      <c r="E58" s="34" t="s">
        <v>259</v>
      </c>
      <c r="F58" s="34" t="s">
        <v>169</v>
      </c>
      <c r="G58" s="34"/>
      <c r="H58" s="36"/>
      <c r="I58" s="36"/>
      <c r="J58" s="36"/>
      <c r="K58" s="36">
        <v>0</v>
      </c>
      <c r="L58" s="36">
        <v>8</v>
      </c>
      <c r="M58" s="36"/>
      <c r="N58" s="36"/>
      <c r="O58" s="36"/>
      <c r="P58" s="36">
        <v>5</v>
      </c>
      <c r="Q58" s="41" t="s">
        <v>203</v>
      </c>
      <c r="R58" s="41" t="s">
        <v>7</v>
      </c>
      <c r="S58" s="34" t="s">
        <v>17</v>
      </c>
    </row>
    <row r="59" spans="1:19" s="44" customFormat="1" ht="55.2" x14ac:dyDescent="0.3">
      <c r="A59" s="34" t="s">
        <v>12</v>
      </c>
      <c r="B59" s="35">
        <v>5</v>
      </c>
      <c r="C59" s="34" t="s">
        <v>170</v>
      </c>
      <c r="D59" s="34" t="s">
        <v>171</v>
      </c>
      <c r="E59" s="34" t="s">
        <v>260</v>
      </c>
      <c r="F59" s="34" t="s">
        <v>64</v>
      </c>
      <c r="G59" s="34" t="s">
        <v>65</v>
      </c>
      <c r="H59" s="36"/>
      <c r="I59" s="36"/>
      <c r="J59" s="36"/>
      <c r="K59" s="36">
        <v>8</v>
      </c>
      <c r="L59" s="36">
        <v>0</v>
      </c>
      <c r="M59" s="36"/>
      <c r="N59" s="36"/>
      <c r="O59" s="36"/>
      <c r="P59" s="36">
        <v>3</v>
      </c>
      <c r="Q59" s="41" t="s">
        <v>202</v>
      </c>
      <c r="R59" s="41" t="s">
        <v>7</v>
      </c>
      <c r="S59" s="34" t="s">
        <v>172</v>
      </c>
    </row>
    <row r="60" spans="1:19" s="44" customFormat="1" ht="41.4" x14ac:dyDescent="0.3">
      <c r="A60" s="34" t="s">
        <v>12</v>
      </c>
      <c r="B60" s="35">
        <v>5</v>
      </c>
      <c r="C60" s="34" t="s">
        <v>173</v>
      </c>
      <c r="D60" s="34" t="s">
        <v>174</v>
      </c>
      <c r="E60" s="34" t="s">
        <v>261</v>
      </c>
      <c r="F60" s="34" t="s">
        <v>175</v>
      </c>
      <c r="G60" s="34" t="s">
        <v>176</v>
      </c>
      <c r="H60" s="36"/>
      <c r="I60" s="36"/>
      <c r="J60" s="36"/>
      <c r="K60" s="36">
        <v>12</v>
      </c>
      <c r="L60" s="36">
        <v>0</v>
      </c>
      <c r="M60" s="36"/>
      <c r="N60" s="36"/>
      <c r="O60" s="36"/>
      <c r="P60" s="36">
        <v>3</v>
      </c>
      <c r="Q60" s="41" t="s">
        <v>202</v>
      </c>
      <c r="R60" s="41" t="s">
        <v>7</v>
      </c>
      <c r="S60" s="34" t="s">
        <v>160</v>
      </c>
    </row>
    <row r="61" spans="1:19" s="44" customFormat="1" ht="27.6" x14ac:dyDescent="0.3">
      <c r="A61" s="34" t="s">
        <v>12</v>
      </c>
      <c r="B61" s="35">
        <v>5</v>
      </c>
      <c r="C61" s="34" t="s">
        <v>177</v>
      </c>
      <c r="D61" s="34" t="s">
        <v>178</v>
      </c>
      <c r="E61" s="34" t="s">
        <v>262</v>
      </c>
      <c r="F61" s="34" t="s">
        <v>32</v>
      </c>
      <c r="G61" s="34" t="s">
        <v>9</v>
      </c>
      <c r="H61" s="36"/>
      <c r="I61" s="36"/>
      <c r="J61" s="36"/>
      <c r="K61" s="36">
        <v>4</v>
      </c>
      <c r="L61" s="36">
        <v>4</v>
      </c>
      <c r="M61" s="36"/>
      <c r="N61" s="36"/>
      <c r="O61" s="36"/>
      <c r="P61" s="36">
        <v>3</v>
      </c>
      <c r="Q61" s="41" t="s">
        <v>202</v>
      </c>
      <c r="R61" s="41" t="s">
        <v>8</v>
      </c>
      <c r="S61" s="34" t="s">
        <v>179</v>
      </c>
    </row>
    <row r="62" spans="1:19" s="44" customFormat="1" ht="27.6" x14ac:dyDescent="0.3">
      <c r="A62" s="34" t="s">
        <v>12</v>
      </c>
      <c r="B62" s="35">
        <v>5</v>
      </c>
      <c r="C62" s="34" t="s">
        <v>180</v>
      </c>
      <c r="D62" s="34" t="s">
        <v>181</v>
      </c>
      <c r="E62" s="34" t="s">
        <v>263</v>
      </c>
      <c r="F62" s="34" t="s">
        <v>105</v>
      </c>
      <c r="G62" s="34" t="s">
        <v>106</v>
      </c>
      <c r="H62" s="36"/>
      <c r="I62" s="36"/>
      <c r="J62" s="36"/>
      <c r="K62" s="36">
        <v>8</v>
      </c>
      <c r="L62" s="36">
        <v>4</v>
      </c>
      <c r="M62" s="36"/>
      <c r="N62" s="36"/>
      <c r="O62" s="36"/>
      <c r="P62" s="36">
        <v>3</v>
      </c>
      <c r="Q62" s="41" t="s">
        <v>203</v>
      </c>
      <c r="R62" s="41" t="s">
        <v>8</v>
      </c>
      <c r="S62" s="34" t="s">
        <v>182</v>
      </c>
    </row>
    <row r="63" spans="1:19" s="44" customFormat="1" ht="27.6" x14ac:dyDescent="0.3">
      <c r="A63" s="34" t="s">
        <v>12</v>
      </c>
      <c r="B63" s="35">
        <v>5</v>
      </c>
      <c r="C63" s="34" t="s">
        <v>183</v>
      </c>
      <c r="D63" s="34" t="s">
        <v>184</v>
      </c>
      <c r="E63" s="34" t="s">
        <v>264</v>
      </c>
      <c r="F63" s="34" t="s">
        <v>175</v>
      </c>
      <c r="G63" s="34" t="s">
        <v>176</v>
      </c>
      <c r="H63" s="36"/>
      <c r="I63" s="36"/>
      <c r="J63" s="36"/>
      <c r="K63" s="36">
        <v>8</v>
      </c>
      <c r="L63" s="36">
        <v>4</v>
      </c>
      <c r="M63" s="36"/>
      <c r="N63" s="36"/>
      <c r="O63" s="36"/>
      <c r="P63" s="36">
        <v>3</v>
      </c>
      <c r="Q63" s="41" t="s">
        <v>203</v>
      </c>
      <c r="R63" s="41" t="s">
        <v>8</v>
      </c>
      <c r="S63" s="34" t="s">
        <v>185</v>
      </c>
    </row>
    <row r="64" spans="1:19" s="44" customFormat="1" x14ac:dyDescent="0.3">
      <c r="A64" s="49" t="s">
        <v>381</v>
      </c>
      <c r="B64" s="49"/>
      <c r="C64" s="49"/>
      <c r="D64" s="49"/>
      <c r="E64" s="49"/>
      <c r="F64" s="49"/>
      <c r="G64" s="49"/>
      <c r="H64" s="37">
        <f t="shared" ref="H64:J64" si="8">SUM(H54:H63)</f>
        <v>0</v>
      </c>
      <c r="I64" s="37">
        <f t="shared" si="8"/>
        <v>0</v>
      </c>
      <c r="J64" s="37">
        <f t="shared" si="8"/>
        <v>0</v>
      </c>
      <c r="K64" s="37">
        <f>SUM(K54:K63)</f>
        <v>60</v>
      </c>
      <c r="L64" s="37">
        <f t="shared" ref="L64:P64" si="9">SUM(L54:L63)</f>
        <v>52</v>
      </c>
      <c r="M64" s="37">
        <f t="shared" si="9"/>
        <v>0</v>
      </c>
      <c r="N64" s="37">
        <f t="shared" si="9"/>
        <v>0</v>
      </c>
      <c r="O64" s="37">
        <f t="shared" si="9"/>
        <v>0</v>
      </c>
      <c r="P64" s="37">
        <f t="shared" si="9"/>
        <v>33</v>
      </c>
      <c r="Q64" s="43"/>
      <c r="R64" s="43"/>
      <c r="S64" s="39"/>
    </row>
    <row r="65" spans="1:19" s="44" customFormat="1" x14ac:dyDescent="0.3">
      <c r="A65" s="34" t="s">
        <v>12</v>
      </c>
      <c r="B65" s="35">
        <v>6</v>
      </c>
      <c r="C65" s="34" t="s">
        <v>186</v>
      </c>
      <c r="D65" s="34" t="s">
        <v>187</v>
      </c>
      <c r="E65" s="34" t="s">
        <v>265</v>
      </c>
      <c r="F65" s="34" t="s">
        <v>32</v>
      </c>
      <c r="G65" s="34" t="s">
        <v>9</v>
      </c>
      <c r="H65" s="36"/>
      <c r="I65" s="36"/>
      <c r="J65" s="36"/>
      <c r="K65" s="36"/>
      <c r="L65" s="36"/>
      <c r="M65" s="36"/>
      <c r="N65" s="36"/>
      <c r="O65" s="36">
        <v>80</v>
      </c>
      <c r="P65" s="36">
        <v>30</v>
      </c>
      <c r="Q65" s="41" t="s">
        <v>203</v>
      </c>
      <c r="R65" s="41" t="s">
        <v>7</v>
      </c>
      <c r="S65" s="34" t="s">
        <v>17</v>
      </c>
    </row>
    <row r="66" spans="1:19" s="44" customFormat="1" x14ac:dyDescent="0.3">
      <c r="A66" s="49" t="s">
        <v>381</v>
      </c>
      <c r="B66" s="49"/>
      <c r="C66" s="49"/>
      <c r="D66" s="49"/>
      <c r="E66" s="49"/>
      <c r="F66" s="49"/>
      <c r="G66" s="49"/>
      <c r="H66" s="37">
        <f t="shared" ref="H66:P66" si="10">H65</f>
        <v>0</v>
      </c>
      <c r="I66" s="37">
        <f t="shared" si="10"/>
        <v>0</v>
      </c>
      <c r="J66" s="37">
        <f t="shared" si="10"/>
        <v>0</v>
      </c>
      <c r="K66" s="37">
        <f t="shared" si="10"/>
        <v>0</v>
      </c>
      <c r="L66" s="37">
        <f t="shared" si="10"/>
        <v>0</v>
      </c>
      <c r="M66" s="37">
        <f t="shared" si="10"/>
        <v>0</v>
      </c>
      <c r="N66" s="37">
        <f t="shared" si="10"/>
        <v>0</v>
      </c>
      <c r="O66" s="37">
        <f t="shared" si="10"/>
        <v>80</v>
      </c>
      <c r="P66" s="37">
        <f t="shared" si="10"/>
        <v>30</v>
      </c>
      <c r="Q66" s="43"/>
      <c r="R66" s="43"/>
      <c r="S66" s="39"/>
    </row>
    <row r="67" spans="1:19" s="44" customFormat="1" ht="55.2" x14ac:dyDescent="0.3">
      <c r="A67" s="34" t="s">
        <v>12</v>
      </c>
      <c r="B67" s="35">
        <v>7</v>
      </c>
      <c r="C67" s="34" t="s">
        <v>188</v>
      </c>
      <c r="D67" s="34" t="s">
        <v>189</v>
      </c>
      <c r="E67" s="34" t="s">
        <v>266</v>
      </c>
      <c r="F67" s="34" t="s">
        <v>190</v>
      </c>
      <c r="G67" s="34" t="s">
        <v>191</v>
      </c>
      <c r="H67" s="36"/>
      <c r="I67" s="36"/>
      <c r="J67" s="36"/>
      <c r="K67" s="36">
        <v>8</v>
      </c>
      <c r="L67" s="36">
        <v>4</v>
      </c>
      <c r="M67" s="36"/>
      <c r="N67" s="36"/>
      <c r="O67" s="36"/>
      <c r="P67" s="36">
        <v>3</v>
      </c>
      <c r="Q67" s="41" t="s">
        <v>202</v>
      </c>
      <c r="R67" s="41" t="s">
        <v>7</v>
      </c>
      <c r="S67" s="34" t="s">
        <v>142</v>
      </c>
    </row>
    <row r="68" spans="1:19" s="44" customFormat="1" x14ac:dyDescent="0.3">
      <c r="A68" s="34" t="s">
        <v>12</v>
      </c>
      <c r="B68" s="35">
        <v>7</v>
      </c>
      <c r="C68" s="34" t="s">
        <v>192</v>
      </c>
      <c r="D68" s="34" t="s">
        <v>193</v>
      </c>
      <c r="E68" s="34" t="s">
        <v>267</v>
      </c>
      <c r="F68" s="34" t="s">
        <v>169</v>
      </c>
      <c r="G68" s="34"/>
      <c r="H68" s="36"/>
      <c r="I68" s="36"/>
      <c r="J68" s="36"/>
      <c r="K68" s="36">
        <v>0</v>
      </c>
      <c r="L68" s="36">
        <v>4</v>
      </c>
      <c r="M68" s="36"/>
      <c r="N68" s="36"/>
      <c r="O68" s="36"/>
      <c r="P68" s="36">
        <v>10</v>
      </c>
      <c r="Q68" s="41" t="s">
        <v>203</v>
      </c>
      <c r="R68" s="41" t="s">
        <v>7</v>
      </c>
      <c r="S68" s="34" t="s">
        <v>17</v>
      </c>
    </row>
    <row r="69" spans="1:19" s="44" customFormat="1" ht="27.6" x14ac:dyDescent="0.3">
      <c r="A69" s="34" t="s">
        <v>12</v>
      </c>
      <c r="B69" s="35">
        <v>7</v>
      </c>
      <c r="C69" s="34" t="s">
        <v>194</v>
      </c>
      <c r="D69" s="34" t="s">
        <v>195</v>
      </c>
      <c r="E69" s="34" t="s">
        <v>268</v>
      </c>
      <c r="F69" s="34" t="s">
        <v>15</v>
      </c>
      <c r="G69" s="34" t="s">
        <v>16</v>
      </c>
      <c r="H69" s="36"/>
      <c r="I69" s="36"/>
      <c r="J69" s="36"/>
      <c r="K69" s="36">
        <v>4</v>
      </c>
      <c r="L69" s="36">
        <v>4</v>
      </c>
      <c r="M69" s="36"/>
      <c r="N69" s="36"/>
      <c r="O69" s="36"/>
      <c r="P69" s="36">
        <v>3</v>
      </c>
      <c r="Q69" s="41" t="s">
        <v>202</v>
      </c>
      <c r="R69" s="41" t="s">
        <v>8</v>
      </c>
      <c r="S69" s="34" t="s">
        <v>14</v>
      </c>
    </row>
    <row r="70" spans="1:19" s="44" customFormat="1" ht="27.6" x14ac:dyDescent="0.3">
      <c r="A70" s="34" t="s">
        <v>12</v>
      </c>
      <c r="B70" s="35">
        <v>7</v>
      </c>
      <c r="C70" s="34" t="s">
        <v>196</v>
      </c>
      <c r="D70" s="34" t="s">
        <v>197</v>
      </c>
      <c r="E70" s="34" t="s">
        <v>269</v>
      </c>
      <c r="F70" s="34" t="s">
        <v>175</v>
      </c>
      <c r="G70" s="34" t="s">
        <v>176</v>
      </c>
      <c r="H70" s="36"/>
      <c r="I70" s="36"/>
      <c r="J70" s="36"/>
      <c r="K70" s="36">
        <v>8</v>
      </c>
      <c r="L70" s="36">
        <v>0</v>
      </c>
      <c r="M70" s="36"/>
      <c r="N70" s="36"/>
      <c r="O70" s="36"/>
      <c r="P70" s="36">
        <v>3</v>
      </c>
      <c r="Q70" s="41" t="s">
        <v>202</v>
      </c>
      <c r="R70" s="41" t="s">
        <v>8</v>
      </c>
      <c r="S70" s="34" t="s">
        <v>17</v>
      </c>
    </row>
    <row r="71" spans="1:19" s="44" customFormat="1" ht="27.6" x14ac:dyDescent="0.3">
      <c r="A71" s="34" t="s">
        <v>12</v>
      </c>
      <c r="B71" s="35">
        <v>7</v>
      </c>
      <c r="C71" s="34" t="s">
        <v>198</v>
      </c>
      <c r="D71" s="34" t="s">
        <v>45</v>
      </c>
      <c r="E71" s="34" t="s">
        <v>222</v>
      </c>
      <c r="F71" s="34" t="s">
        <v>46</v>
      </c>
      <c r="G71" s="34"/>
      <c r="H71" s="36"/>
      <c r="I71" s="36"/>
      <c r="J71" s="36"/>
      <c r="K71" s="36">
        <v>8</v>
      </c>
      <c r="L71" s="36">
        <v>8</v>
      </c>
      <c r="M71" s="36"/>
      <c r="N71" s="36"/>
      <c r="O71" s="36"/>
      <c r="P71" s="36">
        <v>5</v>
      </c>
      <c r="Q71" s="41" t="s">
        <v>202</v>
      </c>
      <c r="R71" s="41" t="s">
        <v>47</v>
      </c>
      <c r="S71" s="34" t="s">
        <v>48</v>
      </c>
    </row>
    <row r="72" spans="1:19" s="33" customFormat="1" x14ac:dyDescent="0.3">
      <c r="A72" s="49" t="s">
        <v>381</v>
      </c>
      <c r="B72" s="49"/>
      <c r="C72" s="49"/>
      <c r="D72" s="49"/>
      <c r="E72" s="49"/>
      <c r="F72" s="49"/>
      <c r="G72" s="49"/>
      <c r="H72" s="37">
        <f t="shared" ref="H72:J72" si="11">SUM(H67:H71)</f>
        <v>0</v>
      </c>
      <c r="I72" s="37">
        <f t="shared" si="11"/>
        <v>0</v>
      </c>
      <c r="J72" s="37">
        <f t="shared" si="11"/>
        <v>0</v>
      </c>
      <c r="K72" s="37">
        <f>SUM(K67:K71)</f>
        <v>28</v>
      </c>
      <c r="L72" s="37">
        <f t="shared" ref="L72:P72" si="12">SUM(L67:L71)</f>
        <v>20</v>
      </c>
      <c r="M72" s="37">
        <f t="shared" si="12"/>
        <v>0</v>
      </c>
      <c r="N72" s="37">
        <f t="shared" si="12"/>
        <v>0</v>
      </c>
      <c r="O72" s="37">
        <f t="shared" si="12"/>
        <v>0</v>
      </c>
      <c r="P72" s="37">
        <f t="shared" si="12"/>
        <v>24</v>
      </c>
      <c r="Q72" s="38"/>
      <c r="R72" s="38"/>
      <c r="S72" s="39"/>
    </row>
    <row r="73" spans="1:19" s="28" customFormat="1" x14ac:dyDescent="0.3">
      <c r="A73" s="49" t="s">
        <v>382</v>
      </c>
      <c r="B73" s="49"/>
      <c r="C73" s="49"/>
      <c r="D73" s="49"/>
      <c r="E73" s="49"/>
      <c r="F73" s="49"/>
      <c r="G73" s="49"/>
      <c r="H73" s="37">
        <v>0</v>
      </c>
      <c r="I73" s="37">
        <v>0</v>
      </c>
      <c r="J73" s="37">
        <v>0</v>
      </c>
      <c r="K73" s="37">
        <f>K17+K30+K41+K53+K64+K66+K72</f>
        <v>340</v>
      </c>
      <c r="L73" s="37">
        <f t="shared" ref="L73:P73" si="13">L17+L30+L41+L53+L64+L66+L72</f>
        <v>296</v>
      </c>
      <c r="M73" s="37">
        <f t="shared" si="13"/>
        <v>0</v>
      </c>
      <c r="N73" s="37">
        <f t="shared" si="13"/>
        <v>0</v>
      </c>
      <c r="O73" s="37">
        <f t="shared" si="13"/>
        <v>80</v>
      </c>
      <c r="P73" s="37">
        <f t="shared" si="13"/>
        <v>210</v>
      </c>
      <c r="Q73" s="38"/>
      <c r="R73" s="38"/>
      <c r="S73" s="39"/>
    </row>
  </sheetData>
  <sheetProtection algorithmName="SHA-512" hashValue="cZDlB9yvxmlJhXYuuSt+n/C28XyXLvwHYOsq/d/yvTL45GU2iZYW6G7MZJFpuwWkq6p3CQrfZ90aSu92EYcoCg==" saltValue="JbYFMqBXQtZDrFkv3lEXgA==" spinCount="100000" sheet="1" objects="1" scenarios="1"/>
  <mergeCells count="10">
    <mergeCell ref="H6:J6"/>
    <mergeCell ref="K6:O6"/>
    <mergeCell ref="A17:G17"/>
    <mergeCell ref="A30:G30"/>
    <mergeCell ref="A41:G41"/>
    <mergeCell ref="A53:G53"/>
    <mergeCell ref="A64:G64"/>
    <mergeCell ref="A66:G66"/>
    <mergeCell ref="A72:G72"/>
    <mergeCell ref="A73:G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cellComments="atEnd" r:id="rId1"/>
  <headerFooter>
    <oddFooter>&amp;C&amp;10&amp;P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MKANTVBS_2020-nappali</vt:lpstr>
      <vt:lpstr>MKALTVBS_2020-levelező</vt:lpstr>
      <vt:lpstr>'MKALTVBS_2020-levelező'!Nyomtatási_cím</vt:lpstr>
      <vt:lpstr>'MKANTVBS_2020-nappali'!Nyomtatási_cím</vt:lpstr>
      <vt:lpstr>'MKALTVBS_2020-levelező'!Nyomtatási_terület</vt:lpstr>
      <vt:lpstr>'MKANTVBS_2020-nappali'!Nyomtatási_terület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MKALTVBS_2020-szeptember</dc:title>
  <dc:creator>Besenyei Márk</dc:creator>
  <cp:lastModifiedBy>Szalai Ferenc</cp:lastModifiedBy>
  <cp:lastPrinted>2020-09-05T05:03:53Z</cp:lastPrinted>
  <dcterms:created xsi:type="dcterms:W3CDTF">2020-07-06T07:39:58Z</dcterms:created>
  <dcterms:modified xsi:type="dcterms:W3CDTF">2020-09-05T05:05:52Z</dcterms:modified>
</cp:coreProperties>
</file>