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za5090\Desktop\Tantervek_2020\Tantervek_KESZ\MKK\"/>
    </mc:Choice>
  </mc:AlternateContent>
  <bookViews>
    <workbookView xWindow="0" yWindow="0" windowWidth="28800" windowHeight="12300"/>
  </bookViews>
  <sheets>
    <sheet name="Nappali" sheetId="1" r:id="rId1"/>
    <sheet name="Nappali angol" sheetId="3" r:id="rId2"/>
    <sheet name="Levelező" sheetId="2" r:id="rId3"/>
    <sheet name="Beregszasz" sheetId="4" r:id="rId4"/>
    <sheet name="Zenta" sheetId="5" r:id="rId5"/>
  </sheets>
  <definedNames>
    <definedName name="_xlnm.Print_Titles" localSheetId="3">Beregszasz!$6:$7</definedName>
    <definedName name="_xlnm.Print_Titles" localSheetId="2">Levelező!$6:$7</definedName>
    <definedName name="_xlnm.Print_Titles" localSheetId="0">Nappali!$6:$7</definedName>
    <definedName name="_xlnm.Print_Titles" localSheetId="1">'Nappali angol'!$6:$7</definedName>
    <definedName name="_xlnm.Print_Area" localSheetId="3">Beregszasz!$A$1:$S$80</definedName>
    <definedName name="_xlnm.Print_Area" localSheetId="0">Nappali!$A$1:$S$114</definedName>
    <definedName name="_xlnm.Print_Area" localSheetId="1">'Nappali angol'!$A$1:$R$79</definedName>
    <definedName name="_xlnm.Print_Area" localSheetId="4">Zenta!$A$1:$S$81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8" i="3" l="1"/>
  <c r="L111" i="2" l="1"/>
  <c r="K111" i="2"/>
  <c r="L104" i="2"/>
  <c r="K104" i="2"/>
  <c r="L101" i="2"/>
  <c r="K101" i="2"/>
  <c r="L96" i="2"/>
  <c r="K96" i="2"/>
  <c r="L89" i="2"/>
  <c r="K89" i="2"/>
  <c r="L86" i="2"/>
  <c r="K86" i="2"/>
  <c r="L81" i="2"/>
  <c r="K81" i="2"/>
  <c r="L74" i="2"/>
  <c r="K74" i="2"/>
  <c r="L71" i="2"/>
  <c r="K71" i="2"/>
  <c r="L112" i="2" l="1"/>
  <c r="K112" i="2"/>
  <c r="K97" i="2"/>
  <c r="L97" i="2"/>
  <c r="K82" i="2"/>
  <c r="L82" i="2"/>
  <c r="K71" i="4"/>
  <c r="K73" i="4"/>
  <c r="K79" i="4"/>
  <c r="K80" i="4" l="1"/>
  <c r="P111" i="2"/>
  <c r="O111" i="2"/>
  <c r="N111" i="2"/>
  <c r="J111" i="2"/>
  <c r="I111" i="2"/>
  <c r="H111" i="2"/>
  <c r="P104" i="2"/>
  <c r="O104" i="2"/>
  <c r="N104" i="2"/>
  <c r="J104" i="2"/>
  <c r="I104" i="2"/>
  <c r="H104" i="2"/>
  <c r="P101" i="2"/>
  <c r="O101" i="2"/>
  <c r="N101" i="2"/>
  <c r="J101" i="2"/>
  <c r="I101" i="2"/>
  <c r="H101" i="2"/>
  <c r="P96" i="2"/>
  <c r="O96" i="2"/>
  <c r="N96" i="2"/>
  <c r="J96" i="2"/>
  <c r="I96" i="2"/>
  <c r="H96" i="2"/>
  <c r="P89" i="2"/>
  <c r="O89" i="2"/>
  <c r="N89" i="2"/>
  <c r="J89" i="2"/>
  <c r="I89" i="2"/>
  <c r="H89" i="2"/>
  <c r="P86" i="2"/>
  <c r="O86" i="2"/>
  <c r="N86" i="2"/>
  <c r="J86" i="2"/>
  <c r="I86" i="2"/>
  <c r="H86" i="2"/>
  <c r="P81" i="2"/>
  <c r="O81" i="2"/>
  <c r="N81" i="2"/>
  <c r="J81" i="2"/>
  <c r="I81" i="2"/>
  <c r="H81" i="2"/>
  <c r="P74" i="2"/>
  <c r="O74" i="2"/>
  <c r="N74" i="2"/>
  <c r="J74" i="2"/>
  <c r="I74" i="2"/>
  <c r="H74" i="2"/>
  <c r="P71" i="2"/>
  <c r="O71" i="2"/>
  <c r="N71" i="2"/>
  <c r="J71" i="2"/>
  <c r="I71" i="2"/>
  <c r="H71" i="2"/>
  <c r="P80" i="5"/>
  <c r="O80" i="5"/>
  <c r="N80" i="5"/>
  <c r="M80" i="5"/>
  <c r="L80" i="5"/>
  <c r="K80" i="5"/>
  <c r="J80" i="5"/>
  <c r="I80" i="5"/>
  <c r="H80" i="5"/>
  <c r="P74" i="5"/>
  <c r="O74" i="5"/>
  <c r="O81" i="5" s="1"/>
  <c r="N74" i="5"/>
  <c r="M74" i="5"/>
  <c r="L74" i="5"/>
  <c r="K74" i="5"/>
  <c r="J74" i="5"/>
  <c r="I74" i="5"/>
  <c r="H74" i="5"/>
  <c r="P71" i="5"/>
  <c r="O71" i="5"/>
  <c r="N71" i="5"/>
  <c r="M71" i="5"/>
  <c r="L71" i="5"/>
  <c r="K71" i="5"/>
  <c r="J71" i="5"/>
  <c r="I71" i="5"/>
  <c r="H71" i="5"/>
  <c r="P66" i="5"/>
  <c r="O66" i="5"/>
  <c r="M66" i="5"/>
  <c r="L66" i="5"/>
  <c r="K66" i="5"/>
  <c r="J66" i="5"/>
  <c r="I66" i="5"/>
  <c r="H66" i="5"/>
  <c r="P64" i="5"/>
  <c r="O64" i="5"/>
  <c r="M64" i="5"/>
  <c r="L64" i="5"/>
  <c r="K64" i="5"/>
  <c r="J64" i="5"/>
  <c r="I64" i="5"/>
  <c r="H64" i="5"/>
  <c r="P58" i="5"/>
  <c r="O58" i="5"/>
  <c r="M58" i="5"/>
  <c r="L58" i="5"/>
  <c r="K58" i="5"/>
  <c r="J58" i="5"/>
  <c r="I58" i="5"/>
  <c r="H58" i="5"/>
  <c r="P48" i="5"/>
  <c r="O48" i="5"/>
  <c r="M48" i="5"/>
  <c r="L48" i="5"/>
  <c r="K48" i="5"/>
  <c r="J48" i="5"/>
  <c r="I48" i="5"/>
  <c r="H48" i="5"/>
  <c r="P37" i="5"/>
  <c r="O37" i="5"/>
  <c r="M37" i="5"/>
  <c r="L37" i="5"/>
  <c r="K37" i="5"/>
  <c r="J37" i="5"/>
  <c r="I37" i="5"/>
  <c r="H37" i="5"/>
  <c r="P26" i="5"/>
  <c r="O26" i="5"/>
  <c r="M26" i="5"/>
  <c r="L26" i="5"/>
  <c r="K26" i="5"/>
  <c r="J26" i="5"/>
  <c r="I26" i="5"/>
  <c r="H26" i="5"/>
  <c r="P16" i="5"/>
  <c r="O16" i="5"/>
  <c r="M16" i="5"/>
  <c r="L16" i="5"/>
  <c r="K16" i="5"/>
  <c r="J16" i="5"/>
  <c r="I16" i="5"/>
  <c r="H16" i="5"/>
  <c r="P79" i="4"/>
  <c r="O79" i="4"/>
  <c r="N79" i="4"/>
  <c r="M79" i="4"/>
  <c r="L79" i="4"/>
  <c r="J79" i="4"/>
  <c r="I79" i="4"/>
  <c r="H79" i="4"/>
  <c r="P73" i="4"/>
  <c r="O73" i="4"/>
  <c r="N73" i="4"/>
  <c r="M73" i="4"/>
  <c r="L73" i="4"/>
  <c r="J73" i="4"/>
  <c r="I73" i="4"/>
  <c r="H73" i="4"/>
  <c r="P71" i="4"/>
  <c r="O71" i="4"/>
  <c r="O80" i="4" s="1"/>
  <c r="N71" i="4"/>
  <c r="M71" i="4"/>
  <c r="L71" i="4"/>
  <c r="J71" i="4"/>
  <c r="I71" i="4"/>
  <c r="H71" i="4"/>
  <c r="P66" i="4"/>
  <c r="O66" i="4"/>
  <c r="M66" i="4"/>
  <c r="L66" i="4"/>
  <c r="K66" i="4"/>
  <c r="J66" i="4"/>
  <c r="I66" i="4"/>
  <c r="H66" i="4"/>
  <c r="P64" i="4"/>
  <c r="O64" i="4"/>
  <c r="M64" i="4"/>
  <c r="L64" i="4"/>
  <c r="K64" i="4"/>
  <c r="J64" i="4"/>
  <c r="I64" i="4"/>
  <c r="H64" i="4"/>
  <c r="P58" i="4"/>
  <c r="O58" i="4"/>
  <c r="M58" i="4"/>
  <c r="L58" i="4"/>
  <c r="K58" i="4"/>
  <c r="J58" i="4"/>
  <c r="I58" i="4"/>
  <c r="H58" i="4"/>
  <c r="P48" i="4"/>
  <c r="O48" i="4"/>
  <c r="M48" i="4"/>
  <c r="L48" i="4"/>
  <c r="K48" i="4"/>
  <c r="J48" i="4"/>
  <c r="I48" i="4"/>
  <c r="H48" i="4"/>
  <c r="P37" i="4"/>
  <c r="O37" i="4"/>
  <c r="M37" i="4"/>
  <c r="L37" i="4"/>
  <c r="K37" i="4"/>
  <c r="J37" i="4"/>
  <c r="I37" i="4"/>
  <c r="H37" i="4"/>
  <c r="P26" i="4"/>
  <c r="O26" i="4"/>
  <c r="M26" i="4"/>
  <c r="L26" i="4"/>
  <c r="K26" i="4"/>
  <c r="J26" i="4"/>
  <c r="I26" i="4"/>
  <c r="H26" i="4"/>
  <c r="P16" i="4"/>
  <c r="O16" i="4"/>
  <c r="M16" i="4"/>
  <c r="L16" i="4"/>
  <c r="K16" i="4"/>
  <c r="J16" i="4"/>
  <c r="I16" i="4"/>
  <c r="H16" i="4"/>
  <c r="H81" i="5" l="1"/>
  <c r="P81" i="5"/>
  <c r="N81" i="5"/>
  <c r="O112" i="2"/>
  <c r="P97" i="2"/>
  <c r="N112" i="2"/>
  <c r="H97" i="2"/>
  <c r="I97" i="2"/>
  <c r="O82" i="2"/>
  <c r="J97" i="2"/>
  <c r="H112" i="2"/>
  <c r="J82" i="2"/>
  <c r="N82" i="2"/>
  <c r="N97" i="2"/>
  <c r="P112" i="2"/>
  <c r="O97" i="2"/>
  <c r="I80" i="4"/>
  <c r="J81" i="5"/>
  <c r="K81" i="5"/>
  <c r="K67" i="4"/>
  <c r="L80" i="4"/>
  <c r="L67" i="4"/>
  <c r="M80" i="4"/>
  <c r="K67" i="5"/>
  <c r="I81" i="5"/>
  <c r="O67" i="4"/>
  <c r="P67" i="4"/>
  <c r="P80" i="4"/>
  <c r="O67" i="5"/>
  <c r="L81" i="5"/>
  <c r="H82" i="2"/>
  <c r="N80" i="4"/>
  <c r="L67" i="5"/>
  <c r="P82" i="2"/>
  <c r="H80" i="4"/>
  <c r="P67" i="5"/>
  <c r="M81" i="5"/>
  <c r="I82" i="2"/>
  <c r="I112" i="2"/>
  <c r="J80" i="4"/>
  <c r="J112" i="2"/>
  <c r="O78" i="3"/>
  <c r="N78" i="3"/>
  <c r="M78" i="3"/>
  <c r="L78" i="3"/>
  <c r="I78" i="3"/>
  <c r="H78" i="3"/>
  <c r="K77" i="3"/>
  <c r="J77" i="3"/>
  <c r="K76" i="3"/>
  <c r="J76" i="3"/>
  <c r="K75" i="3"/>
  <c r="J75" i="3"/>
  <c r="O74" i="3"/>
  <c r="N74" i="3"/>
  <c r="M74" i="3"/>
  <c r="L74" i="3"/>
  <c r="I74" i="3"/>
  <c r="H74" i="3"/>
  <c r="G74" i="3"/>
  <c r="K73" i="3"/>
  <c r="J73" i="3"/>
  <c r="K72" i="3"/>
  <c r="J72" i="3"/>
  <c r="K71" i="3"/>
  <c r="J71" i="3"/>
  <c r="O70" i="3"/>
  <c r="N70" i="3"/>
  <c r="M70" i="3"/>
  <c r="L70" i="3"/>
  <c r="I70" i="3"/>
  <c r="H70" i="3"/>
  <c r="G70" i="3"/>
  <c r="K69" i="3"/>
  <c r="K70" i="3" s="1"/>
  <c r="J69" i="3"/>
  <c r="J70" i="3" s="1"/>
  <c r="O65" i="3"/>
  <c r="N65" i="3"/>
  <c r="M65" i="3"/>
  <c r="L65" i="3"/>
  <c r="K65" i="3"/>
  <c r="J65" i="3"/>
  <c r="I65" i="3"/>
  <c r="H65" i="3"/>
  <c r="G65" i="3"/>
  <c r="O63" i="3"/>
  <c r="N63" i="3"/>
  <c r="M63" i="3"/>
  <c r="L63" i="3"/>
  <c r="I63" i="3"/>
  <c r="H63" i="3"/>
  <c r="G63" i="3"/>
  <c r="K61" i="3"/>
  <c r="J61" i="3"/>
  <c r="K60" i="3"/>
  <c r="J60" i="3"/>
  <c r="K59" i="3"/>
  <c r="J59" i="3"/>
  <c r="K58" i="3"/>
  <c r="J58" i="3"/>
  <c r="K57" i="3"/>
  <c r="J57" i="3"/>
  <c r="O56" i="3"/>
  <c r="N56" i="3"/>
  <c r="M56" i="3"/>
  <c r="L56" i="3"/>
  <c r="I56" i="3"/>
  <c r="H56" i="3"/>
  <c r="G56" i="3"/>
  <c r="K54" i="3"/>
  <c r="J54" i="3"/>
  <c r="K53" i="3"/>
  <c r="J53" i="3"/>
  <c r="K52" i="3"/>
  <c r="J52" i="3"/>
  <c r="K51" i="3"/>
  <c r="J51" i="3"/>
  <c r="K50" i="3"/>
  <c r="J50" i="3"/>
  <c r="K49" i="3"/>
  <c r="J49" i="3"/>
  <c r="O48" i="3"/>
  <c r="N48" i="3"/>
  <c r="M48" i="3"/>
  <c r="L48" i="3"/>
  <c r="I48" i="3"/>
  <c r="H48" i="3"/>
  <c r="G48" i="3"/>
  <c r="K47" i="3"/>
  <c r="J47" i="3"/>
  <c r="K45" i="3"/>
  <c r="J45" i="3"/>
  <c r="K44" i="3"/>
  <c r="J44" i="3"/>
  <c r="K42" i="3"/>
  <c r="J42" i="3"/>
  <c r="K41" i="3"/>
  <c r="J41" i="3"/>
  <c r="K40" i="3"/>
  <c r="J40" i="3"/>
  <c r="K39" i="3"/>
  <c r="J39" i="3"/>
  <c r="K38" i="3"/>
  <c r="J38" i="3"/>
  <c r="K37" i="3"/>
  <c r="J37" i="3"/>
  <c r="O36" i="3"/>
  <c r="N36" i="3"/>
  <c r="M36" i="3"/>
  <c r="L36" i="3"/>
  <c r="I36" i="3"/>
  <c r="H36" i="3"/>
  <c r="G36" i="3"/>
  <c r="K34" i="3"/>
  <c r="J34" i="3"/>
  <c r="K32" i="3"/>
  <c r="J32" i="3"/>
  <c r="K31" i="3"/>
  <c r="J31" i="3"/>
  <c r="K30" i="3"/>
  <c r="J30" i="3"/>
  <c r="K29" i="3"/>
  <c r="J29" i="3"/>
  <c r="K28" i="3"/>
  <c r="J28" i="3"/>
  <c r="K27" i="3"/>
  <c r="J27" i="3"/>
  <c r="O26" i="3"/>
  <c r="N26" i="3"/>
  <c r="M26" i="3"/>
  <c r="L26" i="3"/>
  <c r="I26" i="3"/>
  <c r="H26" i="3"/>
  <c r="G26" i="3"/>
  <c r="K24" i="3"/>
  <c r="J24" i="3"/>
  <c r="K23" i="3"/>
  <c r="J23" i="3"/>
  <c r="K22" i="3"/>
  <c r="J22" i="3"/>
  <c r="K21" i="3"/>
  <c r="J21" i="3"/>
  <c r="K20" i="3"/>
  <c r="J20" i="3"/>
  <c r="K19" i="3"/>
  <c r="J19" i="3"/>
  <c r="K18" i="3"/>
  <c r="J18" i="3"/>
  <c r="K17" i="3"/>
  <c r="J17" i="3"/>
  <c r="O16" i="3"/>
  <c r="N16" i="3"/>
  <c r="M16" i="3"/>
  <c r="L16" i="3"/>
  <c r="I16" i="3"/>
  <c r="H16" i="3"/>
  <c r="G16" i="3"/>
  <c r="K14" i="3"/>
  <c r="J14" i="3"/>
  <c r="K13" i="3"/>
  <c r="J13" i="3"/>
  <c r="K12" i="3"/>
  <c r="J12" i="3"/>
  <c r="K11" i="3"/>
  <c r="J11" i="3"/>
  <c r="K10" i="3"/>
  <c r="J10" i="3"/>
  <c r="K9" i="3"/>
  <c r="J9" i="3"/>
  <c r="K8" i="3"/>
  <c r="J8" i="3"/>
  <c r="P66" i="2"/>
  <c r="O66" i="2"/>
  <c r="N66" i="2"/>
  <c r="L66" i="2"/>
  <c r="K66" i="2"/>
  <c r="J66" i="2"/>
  <c r="I66" i="2"/>
  <c r="H66" i="2"/>
  <c r="P64" i="2"/>
  <c r="O64" i="2"/>
  <c r="N64" i="2"/>
  <c r="L64" i="2"/>
  <c r="K64" i="2"/>
  <c r="J64" i="2"/>
  <c r="I64" i="2"/>
  <c r="H64" i="2"/>
  <c r="P58" i="2"/>
  <c r="O58" i="2"/>
  <c r="N58" i="2"/>
  <c r="L58" i="2"/>
  <c r="K58" i="2"/>
  <c r="J58" i="2"/>
  <c r="I58" i="2"/>
  <c r="H58" i="2"/>
  <c r="P48" i="2"/>
  <c r="O48" i="2"/>
  <c r="N48" i="2"/>
  <c r="L48" i="2"/>
  <c r="K48" i="2"/>
  <c r="J48" i="2"/>
  <c r="I48" i="2"/>
  <c r="H48" i="2"/>
  <c r="P37" i="2"/>
  <c r="O37" i="2"/>
  <c r="N37" i="2"/>
  <c r="L37" i="2"/>
  <c r="K37" i="2"/>
  <c r="J37" i="2"/>
  <c r="I37" i="2"/>
  <c r="H37" i="2"/>
  <c r="P26" i="2"/>
  <c r="O26" i="2"/>
  <c r="N26" i="2"/>
  <c r="L26" i="2"/>
  <c r="K26" i="2"/>
  <c r="J26" i="2"/>
  <c r="I26" i="2"/>
  <c r="H26" i="2"/>
  <c r="P16" i="2"/>
  <c r="O16" i="2"/>
  <c r="N16" i="2"/>
  <c r="L16" i="2"/>
  <c r="K16" i="2"/>
  <c r="J16" i="2"/>
  <c r="I16" i="2"/>
  <c r="H16" i="2"/>
  <c r="L112" i="1"/>
  <c r="L111" i="1"/>
  <c r="L110" i="1"/>
  <c r="L109" i="1"/>
  <c r="L107" i="1"/>
  <c r="L106" i="1"/>
  <c r="L105" i="1"/>
  <c r="L103" i="1"/>
  <c r="L102" i="1"/>
  <c r="K112" i="1"/>
  <c r="K111" i="1"/>
  <c r="K110" i="1"/>
  <c r="K109" i="1"/>
  <c r="K107" i="1"/>
  <c r="K106" i="1"/>
  <c r="K105" i="1"/>
  <c r="K103" i="1"/>
  <c r="K102" i="1"/>
  <c r="J113" i="1"/>
  <c r="J108" i="1"/>
  <c r="J104" i="1"/>
  <c r="J98" i="1"/>
  <c r="L97" i="1"/>
  <c r="L96" i="1"/>
  <c r="L95" i="1"/>
  <c r="L94" i="1"/>
  <c r="K97" i="1"/>
  <c r="K96" i="1"/>
  <c r="K95" i="1"/>
  <c r="K94" i="1"/>
  <c r="L92" i="1"/>
  <c r="L91" i="1"/>
  <c r="L90" i="1"/>
  <c r="K92" i="1"/>
  <c r="K91" i="1"/>
  <c r="K90" i="1"/>
  <c r="J89" i="1"/>
  <c r="L88" i="1"/>
  <c r="K88" i="1"/>
  <c r="L87" i="1"/>
  <c r="K87" i="1"/>
  <c r="J93" i="1"/>
  <c r="J83" i="1"/>
  <c r="L82" i="1"/>
  <c r="L81" i="1"/>
  <c r="L80" i="1"/>
  <c r="L79" i="1"/>
  <c r="K82" i="1"/>
  <c r="K81" i="1"/>
  <c r="K80" i="1"/>
  <c r="K79" i="1"/>
  <c r="J78" i="1"/>
  <c r="L77" i="1"/>
  <c r="L76" i="1"/>
  <c r="K77" i="1"/>
  <c r="K76" i="1"/>
  <c r="J74" i="1"/>
  <c r="L73" i="1"/>
  <c r="K73" i="1"/>
  <c r="K72" i="1"/>
  <c r="L75" i="1"/>
  <c r="K75" i="1"/>
  <c r="L72" i="1"/>
  <c r="M68" i="1"/>
  <c r="L68" i="1"/>
  <c r="O68" i="1"/>
  <c r="J66" i="1"/>
  <c r="L64" i="1"/>
  <c r="L63" i="1"/>
  <c r="L61" i="1"/>
  <c r="L62" i="1"/>
  <c r="L60" i="1"/>
  <c r="L59" i="1"/>
  <c r="K64" i="1"/>
  <c r="K63" i="1"/>
  <c r="K62" i="1"/>
  <c r="K61" i="1"/>
  <c r="K60" i="1"/>
  <c r="K59" i="1"/>
  <c r="J58" i="1"/>
  <c r="L55" i="1"/>
  <c r="K55" i="1"/>
  <c r="L54" i="1"/>
  <c r="K54" i="1"/>
  <c r="L53" i="1"/>
  <c r="K53" i="1"/>
  <c r="L52" i="1"/>
  <c r="K52" i="1"/>
  <c r="L51" i="1"/>
  <c r="K51" i="1"/>
  <c r="L50" i="1"/>
  <c r="K50" i="1"/>
  <c r="J49" i="1"/>
  <c r="L47" i="1"/>
  <c r="L46" i="1"/>
  <c r="L45" i="1"/>
  <c r="L44" i="1"/>
  <c r="L43" i="1"/>
  <c r="L42" i="1"/>
  <c r="L41" i="1"/>
  <c r="L40" i="1"/>
  <c r="K47" i="1"/>
  <c r="K46" i="1"/>
  <c r="K45" i="1"/>
  <c r="K44" i="1"/>
  <c r="K43" i="1"/>
  <c r="K42" i="1"/>
  <c r="K41" i="1"/>
  <c r="K40" i="1"/>
  <c r="J39" i="1"/>
  <c r="L36" i="1"/>
  <c r="L35" i="1"/>
  <c r="L34" i="1"/>
  <c r="L33" i="1"/>
  <c r="L32" i="1"/>
  <c r="L31" i="1"/>
  <c r="L30" i="1"/>
  <c r="L29" i="1"/>
  <c r="K36" i="1"/>
  <c r="K35" i="1"/>
  <c r="K34" i="1"/>
  <c r="K33" i="1"/>
  <c r="K32" i="1"/>
  <c r="K31" i="1"/>
  <c r="K30" i="1"/>
  <c r="K29" i="1"/>
  <c r="J28" i="1"/>
  <c r="L26" i="1"/>
  <c r="L25" i="1"/>
  <c r="L24" i="1"/>
  <c r="L23" i="1"/>
  <c r="L22" i="1"/>
  <c r="L21" i="1"/>
  <c r="L20" i="1"/>
  <c r="L19" i="1"/>
  <c r="K26" i="1"/>
  <c r="K25" i="1"/>
  <c r="K24" i="1"/>
  <c r="K23" i="1"/>
  <c r="K22" i="1"/>
  <c r="K21" i="1"/>
  <c r="K20" i="1"/>
  <c r="K19" i="1"/>
  <c r="L18" i="1"/>
  <c r="K18" i="1"/>
  <c r="J17" i="1"/>
  <c r="L15" i="1"/>
  <c r="L14" i="1"/>
  <c r="L13" i="1"/>
  <c r="L12" i="1"/>
  <c r="L11" i="1"/>
  <c r="L10" i="1"/>
  <c r="L9" i="1"/>
  <c r="L8" i="1"/>
  <c r="K15" i="1"/>
  <c r="K14" i="1"/>
  <c r="K13" i="1"/>
  <c r="K12" i="1"/>
  <c r="K11" i="1"/>
  <c r="K10" i="1"/>
  <c r="K9" i="1"/>
  <c r="K8" i="1"/>
  <c r="P104" i="1"/>
  <c r="O104" i="1"/>
  <c r="N104" i="1"/>
  <c r="M104" i="1"/>
  <c r="I104" i="1"/>
  <c r="H104" i="1"/>
  <c r="P108" i="1"/>
  <c r="O108" i="1"/>
  <c r="N108" i="1"/>
  <c r="M108" i="1"/>
  <c r="I108" i="1"/>
  <c r="H108" i="1"/>
  <c r="P113" i="1"/>
  <c r="O113" i="1"/>
  <c r="N113" i="1"/>
  <c r="M113" i="1"/>
  <c r="I113" i="1"/>
  <c r="H113" i="1"/>
  <c r="P98" i="1"/>
  <c r="O98" i="1"/>
  <c r="N98" i="1"/>
  <c r="M98" i="1"/>
  <c r="I98" i="1"/>
  <c r="H98" i="1"/>
  <c r="P93" i="1"/>
  <c r="O93" i="1"/>
  <c r="N93" i="1"/>
  <c r="M93" i="1"/>
  <c r="I93" i="1"/>
  <c r="H93" i="1"/>
  <c r="P89" i="1"/>
  <c r="O89" i="1"/>
  <c r="N89" i="1"/>
  <c r="M89" i="1"/>
  <c r="I89" i="1"/>
  <c r="H89" i="1"/>
  <c r="P83" i="1"/>
  <c r="O83" i="1"/>
  <c r="N83" i="1"/>
  <c r="M83" i="1"/>
  <c r="I83" i="1"/>
  <c r="H83" i="1"/>
  <c r="P78" i="1"/>
  <c r="O78" i="1"/>
  <c r="N78" i="1"/>
  <c r="M78" i="1"/>
  <c r="I78" i="1"/>
  <c r="H78" i="1"/>
  <c r="P74" i="1"/>
  <c r="O74" i="1"/>
  <c r="N74" i="1"/>
  <c r="M74" i="1"/>
  <c r="I74" i="1"/>
  <c r="H74" i="1"/>
  <c r="P68" i="1"/>
  <c r="N68" i="1"/>
  <c r="K68" i="1"/>
  <c r="J68" i="1"/>
  <c r="I68" i="1"/>
  <c r="H68" i="1"/>
  <c r="P66" i="1"/>
  <c r="O66" i="1"/>
  <c r="N66" i="1"/>
  <c r="M66" i="1"/>
  <c r="I66" i="1"/>
  <c r="H66" i="1"/>
  <c r="P58" i="1"/>
  <c r="O58" i="1"/>
  <c r="N58" i="1"/>
  <c r="M58" i="1"/>
  <c r="I58" i="1"/>
  <c r="H58" i="1"/>
  <c r="P49" i="1"/>
  <c r="O49" i="1"/>
  <c r="N49" i="1"/>
  <c r="M49" i="1"/>
  <c r="I49" i="1"/>
  <c r="H49" i="1"/>
  <c r="P39" i="1"/>
  <c r="O39" i="1"/>
  <c r="N39" i="1"/>
  <c r="M39" i="1"/>
  <c r="I39" i="1"/>
  <c r="H39" i="1"/>
  <c r="P28" i="1"/>
  <c r="O28" i="1"/>
  <c r="N28" i="1"/>
  <c r="M28" i="1"/>
  <c r="I28" i="1"/>
  <c r="H28" i="1"/>
  <c r="P17" i="1"/>
  <c r="O17" i="1"/>
  <c r="N17" i="1"/>
  <c r="M17" i="1"/>
  <c r="I17" i="1"/>
  <c r="H17" i="1"/>
  <c r="L79" i="3" l="1"/>
  <c r="K74" i="3"/>
  <c r="J78" i="3"/>
  <c r="J79" i="3" s="1"/>
  <c r="I79" i="3"/>
  <c r="J63" i="3"/>
  <c r="H66" i="3"/>
  <c r="J36" i="3"/>
  <c r="K16" i="3"/>
  <c r="J48" i="3"/>
  <c r="L58" i="1"/>
  <c r="K93" i="1"/>
  <c r="K66" i="1"/>
  <c r="K78" i="1"/>
  <c r="O69" i="1"/>
  <c r="K17" i="1"/>
  <c r="L17" i="1"/>
  <c r="K104" i="1"/>
  <c r="L113" i="1"/>
  <c r="O114" i="1"/>
  <c r="H114" i="1"/>
  <c r="L104" i="1"/>
  <c r="K39" i="1"/>
  <c r="L83" i="1"/>
  <c r="L93" i="1"/>
  <c r="L108" i="1"/>
  <c r="I84" i="1"/>
  <c r="P99" i="1"/>
  <c r="L78" i="1"/>
  <c r="K98" i="1"/>
  <c r="K74" i="1"/>
  <c r="J114" i="1"/>
  <c r="L98" i="1"/>
  <c r="H99" i="1"/>
  <c r="L66" i="1"/>
  <c r="J99" i="1"/>
  <c r="O84" i="1"/>
  <c r="M99" i="1"/>
  <c r="K28" i="1"/>
  <c r="J84" i="1"/>
  <c r="K83" i="1"/>
  <c r="K108" i="1"/>
  <c r="N69" i="1"/>
  <c r="I99" i="1"/>
  <c r="J69" i="1"/>
  <c r="L28" i="1"/>
  <c r="L39" i="1"/>
  <c r="L74" i="1"/>
  <c r="K113" i="1"/>
  <c r="K49" i="1"/>
  <c r="L49" i="1"/>
  <c r="K89" i="1"/>
  <c r="M69" i="1"/>
  <c r="N84" i="1"/>
  <c r="N114" i="1"/>
  <c r="K58" i="1"/>
  <c r="L89" i="1"/>
  <c r="L99" i="1" s="1"/>
  <c r="J16" i="3"/>
  <c r="K56" i="3"/>
  <c r="O79" i="3"/>
  <c r="K26" i="3"/>
  <c r="L66" i="3"/>
  <c r="K63" i="3"/>
  <c r="K36" i="3"/>
  <c r="J56" i="3"/>
  <c r="J74" i="3"/>
  <c r="M79" i="3"/>
  <c r="I66" i="3"/>
  <c r="M66" i="3"/>
  <c r="K48" i="3"/>
  <c r="N79" i="3"/>
  <c r="G79" i="3"/>
  <c r="O66" i="3"/>
  <c r="G66" i="3"/>
  <c r="K78" i="3"/>
  <c r="K79" i="3" s="1"/>
  <c r="J26" i="3"/>
  <c r="N66" i="3"/>
  <c r="H79" i="3"/>
  <c r="O67" i="2"/>
  <c r="P67" i="2"/>
  <c r="K67" i="2"/>
  <c r="L67" i="2"/>
  <c r="P84" i="1"/>
  <c r="N99" i="1"/>
  <c r="M114" i="1"/>
  <c r="H84" i="1"/>
  <c r="O99" i="1"/>
  <c r="I114" i="1"/>
  <c r="I69" i="1"/>
  <c r="P69" i="1"/>
  <c r="M84" i="1"/>
  <c r="H69" i="1"/>
  <c r="P114" i="1"/>
  <c r="J66" i="3" l="1"/>
  <c r="K66" i="3"/>
  <c r="K114" i="1"/>
  <c r="K84" i="1"/>
  <c r="K99" i="1"/>
  <c r="L114" i="1"/>
  <c r="L84" i="1"/>
  <c r="L69" i="1"/>
  <c r="K69" i="1"/>
</calcChain>
</file>

<file path=xl/sharedStrings.xml><?xml version="1.0" encoding="utf-8"?>
<sst xmlns="http://schemas.openxmlformats.org/spreadsheetml/2006/main" count="3168" uniqueCount="608">
  <si>
    <t>Szent István Egyetem</t>
  </si>
  <si>
    <t>Heti</t>
  </si>
  <si>
    <t>Képzéskód</t>
  </si>
  <si>
    <t>Tf.kód</t>
  </si>
  <si>
    <t>Gy</t>
  </si>
  <si>
    <t>La</t>
  </si>
  <si>
    <t>F.típ.</t>
  </si>
  <si>
    <t>Előkövetelmény</t>
  </si>
  <si>
    <t>A</t>
  </si>
  <si>
    <t>B</t>
  </si>
  <si>
    <t>Dr. Póti Péter</t>
  </si>
  <si>
    <t>ARLNY6</t>
  </si>
  <si>
    <t>Dr. Percze Attila</t>
  </si>
  <si>
    <t>T6XVMA</t>
  </si>
  <si>
    <t>MKANMMBS</t>
  </si>
  <si>
    <t>SMKTG2013EN</t>
  </si>
  <si>
    <t>Agrometeorológia és vízgazdálkodás</t>
  </si>
  <si>
    <t>Dr. Szalai Sándor</t>
  </si>
  <si>
    <t>ZYS9OO</t>
  </si>
  <si>
    <t>Nincs</t>
  </si>
  <si>
    <t>SMKAL2021XN</t>
  </si>
  <si>
    <t>Állattan</t>
  </si>
  <si>
    <t>Dr. Nagy Péter István</t>
  </si>
  <si>
    <t>MQD23B</t>
  </si>
  <si>
    <t>SMKFT201XXN</t>
  </si>
  <si>
    <t>Fenntartható és ökológiai gazdálkodás</t>
  </si>
  <si>
    <t>Dr. Szalai Tamás</t>
  </si>
  <si>
    <t>PM77AP</t>
  </si>
  <si>
    <t>SMKGO2021XN</t>
  </si>
  <si>
    <t>Mezőgazdasági alapismeretek I.</t>
  </si>
  <si>
    <t>Aranyos Lajos</t>
  </si>
  <si>
    <t>HDP58C</t>
  </si>
  <si>
    <t>SMKKB2031XN</t>
  </si>
  <si>
    <t>Mezőgazdasági kémia</t>
  </si>
  <si>
    <t>V8AGFD</t>
  </si>
  <si>
    <t>SMKNN2022XN</t>
  </si>
  <si>
    <t>Növénytan (Biológia II.)</t>
  </si>
  <si>
    <t>Dr. Penksza Károly László</t>
  </si>
  <si>
    <t>MZI5IZ</t>
  </si>
  <si>
    <t>SMKAL2031XN</t>
  </si>
  <si>
    <t>Ökológia alapjai</t>
  </si>
  <si>
    <t>Dr. Sárospataki Miklós</t>
  </si>
  <si>
    <t>G37R5C</t>
  </si>
  <si>
    <t>SSRX011XN</t>
  </si>
  <si>
    <t>Testnevelés I.</t>
  </si>
  <si>
    <t>Simara János</t>
  </si>
  <si>
    <t>JC0YHI</t>
  </si>
  <si>
    <t>SMKDHSZABC1</t>
  </si>
  <si>
    <t xml:space="preserve"> Választható "C"</t>
  </si>
  <si>
    <t>A választott tárgy felelőse</t>
  </si>
  <si>
    <t>C</t>
  </si>
  <si>
    <t>Tárgytól függ</t>
  </si>
  <si>
    <t>SMKTG2022XN</t>
  </si>
  <si>
    <t>Agrokémia</t>
  </si>
  <si>
    <t>Dr. Gulyás Miklós</t>
  </si>
  <si>
    <t>QCWNAO</t>
  </si>
  <si>
    <t>SMKAE2013XN</t>
  </si>
  <si>
    <t>Állatélettan és állathigiénia</t>
  </si>
  <si>
    <t>Dr. Zsarnovszky Attila</t>
  </si>
  <si>
    <t>A5UD7G</t>
  </si>
  <si>
    <t>Állattan (Biológia I.)</t>
  </si>
  <si>
    <t>SMKNG201XXN</t>
  </si>
  <si>
    <t>Genetika</t>
  </si>
  <si>
    <t>Dr. Veres Anikó</t>
  </si>
  <si>
    <t>ZX7FP3</t>
  </si>
  <si>
    <t>SMKGO2052XN</t>
  </si>
  <si>
    <t>Mezőgazdasági alapismeretek II.</t>
  </si>
  <si>
    <t>SMKNT2012XN</t>
  </si>
  <si>
    <t>Mezőgazdasági gép- és eszközismeret, -használat</t>
  </si>
  <si>
    <t>SMKMB2012XN</t>
  </si>
  <si>
    <t>Mikrobiológiai alapok</t>
  </si>
  <si>
    <t>Dr. Posta Katalin Andrea</t>
  </si>
  <si>
    <t>HK27W3</t>
  </si>
  <si>
    <t>Nincs (mezőgazdasági mérnököknek)</t>
  </si>
  <si>
    <t>SMKNN201XXN</t>
  </si>
  <si>
    <t>Növényélettan alapjai</t>
  </si>
  <si>
    <t>Dr. Balogh János</t>
  </si>
  <si>
    <t>PABPDM</t>
  </si>
  <si>
    <t>SMKTG2012XN</t>
  </si>
  <si>
    <t>Talajtan</t>
  </si>
  <si>
    <t>Csákiné Dr. Michéli Erika</t>
  </si>
  <si>
    <t>VD11AR</t>
  </si>
  <si>
    <t>Mezőgazdasági kémia VAGY Általános és szervetlen kémia VAGY Általános kémia</t>
  </si>
  <si>
    <t>SSRX022XN</t>
  </si>
  <si>
    <t>Testnevelés II.</t>
  </si>
  <si>
    <t>SMKDHSZABC2</t>
  </si>
  <si>
    <t>SMKNT2011BN</t>
  </si>
  <si>
    <t>Adatfeldolgozás és értékelés</t>
  </si>
  <si>
    <t>Dr. Hufnagel Levente</t>
  </si>
  <si>
    <t>DQV3NW</t>
  </si>
  <si>
    <t>SMKÁT2013MN</t>
  </si>
  <si>
    <t>Általános állattenyésztéstan</t>
  </si>
  <si>
    <t>Horvainé Dr. Szabó Mária</t>
  </si>
  <si>
    <t>L8QUL1</t>
  </si>
  <si>
    <t>SMKTK201XXN</t>
  </si>
  <si>
    <t>Általános takarmányozástan</t>
  </si>
  <si>
    <t>Balláné Dr. Erdélyi Márta</t>
  </si>
  <si>
    <t>E6LWM9</t>
  </si>
  <si>
    <t>Állatélettan VAGY Háziállatok élettana VAGY Állatélettan és állathigiénia</t>
  </si>
  <si>
    <t>SMKVB202XXN</t>
  </si>
  <si>
    <t>Erdőgazdálkodás alapjai</t>
  </si>
  <si>
    <t>Dr. Somogyi Zoltán</t>
  </si>
  <si>
    <t>UBYJXN</t>
  </si>
  <si>
    <t>SMKFM201XXN</t>
  </si>
  <si>
    <t>Földműveléstan</t>
  </si>
  <si>
    <t>Dr. Gyuricza Csaba</t>
  </si>
  <si>
    <t>BSSXDX</t>
  </si>
  <si>
    <t>Talajtan VAGY Talajtan és agrokémia</t>
  </si>
  <si>
    <t>SMKKS2085EN</t>
  </si>
  <si>
    <t>Gyümölcs- és szőlőtermesztés</t>
  </si>
  <si>
    <t>Dr. Barócsi Zoltán</t>
  </si>
  <si>
    <t>TZTXAP</t>
  </si>
  <si>
    <t>Növényélettan</t>
  </si>
  <si>
    <t>SMKNG2013XN</t>
  </si>
  <si>
    <t>Kultúrnövények nemesítése és biotechnológiája</t>
  </si>
  <si>
    <t>Dr. Szőke Antal</t>
  </si>
  <si>
    <t>G30RET</t>
  </si>
  <si>
    <t>SMKTT2033XN</t>
  </si>
  <si>
    <t>Térinformatika és geodézia</t>
  </si>
  <si>
    <t>Dr. Skutai Julianna</t>
  </si>
  <si>
    <t>FZ2GJB</t>
  </si>
  <si>
    <t>SMKGO2013MN</t>
  </si>
  <si>
    <t xml:space="preserve">Termelési gyakorlat I. </t>
  </si>
  <si>
    <t>SMKDHSZABC3</t>
  </si>
  <si>
    <t>SMKKR2012XN</t>
  </si>
  <si>
    <t>Agrárökonómia I.</t>
  </si>
  <si>
    <t>Dr. Illés Bálint Csaba</t>
  </si>
  <si>
    <t>I5SOLR</t>
  </si>
  <si>
    <t>SMKÁT2014MN</t>
  </si>
  <si>
    <t>Állattenyésztés I. - Szarvasmarhatenyésztés</t>
  </si>
  <si>
    <t>Dr. Tőzsér János</t>
  </si>
  <si>
    <t>A2XWJG</t>
  </si>
  <si>
    <t>SMKÁT2024MN</t>
  </si>
  <si>
    <t>Állattenyésztés II. - Juhtenyésztés</t>
  </si>
  <si>
    <t>Általános állattenyésztéstan VAGY Állattenyésztés I.</t>
  </si>
  <si>
    <t>SMKGP201XXN</t>
  </si>
  <si>
    <t>Gyepgazdálkodás</t>
  </si>
  <si>
    <t>Dr. Tasi Julianna</t>
  </si>
  <si>
    <t>IH9EML</t>
  </si>
  <si>
    <t>Általános takarmányozástan VAGY Takarmányozástan alapjai</t>
  </si>
  <si>
    <t>SMKNZ2014XN</t>
  </si>
  <si>
    <t>Növénytermesztéstan I.</t>
  </si>
  <si>
    <t>Dr. Jolánkai Márton</t>
  </si>
  <si>
    <t>CRP50P</t>
  </si>
  <si>
    <t>SMKTK2024ÁN</t>
  </si>
  <si>
    <t>Részletes takarmányozástan</t>
  </si>
  <si>
    <t>Dr. Mézes Miklós</t>
  </si>
  <si>
    <t>H50XD0</t>
  </si>
  <si>
    <t>SMKKS2144EN</t>
  </si>
  <si>
    <t>Szabadföldi zöldségtermesztés</t>
  </si>
  <si>
    <t>Dr. Helyes Lajos</t>
  </si>
  <si>
    <t>Y82GRN</t>
  </si>
  <si>
    <t>SMKDH2014MN</t>
  </si>
  <si>
    <t>Szakdolgozat készítés I.</t>
  </si>
  <si>
    <t>Választott konzulens</t>
  </si>
  <si>
    <t>SMKDH04XKÖT</t>
  </si>
  <si>
    <t xml:space="preserve"> Kötelezően választott "B"</t>
  </si>
  <si>
    <t>SMKKR2023GN</t>
  </si>
  <si>
    <t>Agrárökonómia II.</t>
  </si>
  <si>
    <t>Törőné Dr. Dunay Anna</t>
  </si>
  <si>
    <t>KQ40IF</t>
  </si>
  <si>
    <t>Agrárökonómia I. VAGY Közgazdaságtan</t>
  </si>
  <si>
    <t>SMKÁT2055MN</t>
  </si>
  <si>
    <t>Állattenyésztés III. - Sertés- és lótenyésztés</t>
  </si>
  <si>
    <t>Dr. Egerszegi István</t>
  </si>
  <si>
    <t>BRY5ER</t>
  </si>
  <si>
    <t>SMKÖG2026MN</t>
  </si>
  <si>
    <t>Humán menedzsment és vezetői ismeretek</t>
  </si>
  <si>
    <t>Csehné Dr. Papp Ilse Imola</t>
  </si>
  <si>
    <t>XKIIUO</t>
  </si>
  <si>
    <t>SMKNZ2025XN</t>
  </si>
  <si>
    <t>Növénytermesztéstan II.</t>
  </si>
  <si>
    <t>Dr. Kassai Mária Katalin</t>
  </si>
  <si>
    <t>CDAK2F</t>
  </si>
  <si>
    <t>SMKNV2013XN</t>
  </si>
  <si>
    <t>Növényvédelmi ismeretek - kórtan és állattan</t>
  </si>
  <si>
    <t>Dr. Körösi Katalin Orsolya</t>
  </si>
  <si>
    <t>E0UP9T</t>
  </si>
  <si>
    <t>Állattan ÉS Növénytan</t>
  </si>
  <si>
    <t>SMKDH2025MN</t>
  </si>
  <si>
    <t>Szakdolgozat készítés II.</t>
  </si>
  <si>
    <t>SMKGO2014MN</t>
  </si>
  <si>
    <t>Termelési gyakorlat II.</t>
  </si>
  <si>
    <t>SMKDH05XKÖT</t>
  </si>
  <si>
    <t>SMKÁT2026MN</t>
  </si>
  <si>
    <t>Állattenyésztés IV. - Baromfi- és nyúltenyésztés</t>
  </si>
  <si>
    <t>Dr. Kovács-Weber Mária</t>
  </si>
  <si>
    <t>ACBUQ6</t>
  </si>
  <si>
    <t>SMKNV2016MN</t>
  </si>
  <si>
    <t>Integrált növényvédelem és a gyomszabályozás alapjai</t>
  </si>
  <si>
    <t>Dr. Pálinkás Zoltán</t>
  </si>
  <si>
    <t>PWWEDE</t>
  </si>
  <si>
    <t>Növénykórtan és növényvédelmi állattan alapjai</t>
  </si>
  <si>
    <t>SG1JI211XXN</t>
  </si>
  <si>
    <t>Jogi ismeretek</t>
  </si>
  <si>
    <t>Orlovits Zsolt</t>
  </si>
  <si>
    <t>HGHXDZ</t>
  </si>
  <si>
    <t>SMKDH2036MN</t>
  </si>
  <si>
    <t>Szakdolgozat készítés III.</t>
  </si>
  <si>
    <t>SG1SP2016XN</t>
  </si>
  <si>
    <t>Számvitel és pénzügyi ismeretek és vállalatirányítás</t>
  </si>
  <si>
    <t>Dr. Zéman Zoltán</t>
  </si>
  <si>
    <t>KT5VCM</t>
  </si>
  <si>
    <t>SMKVB201XXN</t>
  </si>
  <si>
    <t>Vadvédelem, vadgazdálkodás</t>
  </si>
  <si>
    <t>Dr. Csányi Sándor</t>
  </si>
  <si>
    <t>ALKTA0</t>
  </si>
  <si>
    <t>SMKDH06XKÖT</t>
  </si>
  <si>
    <t>SMKGO2037MN</t>
  </si>
  <si>
    <t>Mérnöki gyakorlat</t>
  </si>
  <si>
    <t>A Mérnöki gyakorlat felvételének félévében más tárgyak csak CV-re vehetőek fel.</t>
  </si>
  <si>
    <t>SMKÁT2022XN</t>
  </si>
  <si>
    <t>Élelmiszerlánc-biztonsági ismeretek</t>
  </si>
  <si>
    <t>Dr. Bodnár Ákos</t>
  </si>
  <si>
    <t>FG9HYU</t>
  </si>
  <si>
    <t>SMKTL2144XN</t>
  </si>
  <si>
    <t>Mezőgazdasági és vidékfejlesztési támogatások</t>
  </si>
  <si>
    <t>SMKHG2325ÁN</t>
  </si>
  <si>
    <t>Tógazdasági haltermelés</t>
  </si>
  <si>
    <t>Dr. Horváth Ákos</t>
  </si>
  <si>
    <t>Z0CAP2</t>
  </si>
  <si>
    <t>SMKHG2314ÁN</t>
  </si>
  <si>
    <t>Tógazdasági hidrológia</t>
  </si>
  <si>
    <t>Dr. Szabó Tamás</t>
  </si>
  <si>
    <t>ZPO55X</t>
  </si>
  <si>
    <t>Állattan VAGY Környezetvédelem biológiai alapjai I.</t>
  </si>
  <si>
    <t>SMKHG2366ÁN</t>
  </si>
  <si>
    <t>Tógazdasági tenyésztéstechnológia</t>
  </si>
  <si>
    <t>Dr. Bokor Zoltán</t>
  </si>
  <si>
    <t>LUKH36</t>
  </si>
  <si>
    <t>SMKNZ2026MN</t>
  </si>
  <si>
    <t>Farmgazdaság tervezése</t>
  </si>
  <si>
    <t>SMKHG2016MN</t>
  </si>
  <si>
    <t>Hagyományos és alternatív haltenyésztési rendszerek</t>
  </si>
  <si>
    <t>Dr. Urbányi Béla</t>
  </si>
  <si>
    <t>PW3M5Q</t>
  </si>
  <si>
    <t>SMKHG2356ÁN</t>
  </si>
  <si>
    <t>Halszaporítás és ivadéknevelés</t>
  </si>
  <si>
    <t>SMKHG2376ÁN</t>
  </si>
  <si>
    <t>Intenzív haltermelés és hidegvízi díszhaltenyésztés</t>
  </si>
  <si>
    <t>SMKÁT2035MN</t>
  </si>
  <si>
    <t>Állati termék előállítás és feldolgozás I.</t>
  </si>
  <si>
    <t>SMKÁT2045MN</t>
  </si>
  <si>
    <t>Állati termék előállítás és feldolgozás II.</t>
  </si>
  <si>
    <t>SMKÁT2025MN</t>
  </si>
  <si>
    <t>Terménytárolási és -feldolgozási ismeretek</t>
  </si>
  <si>
    <t>Dr. Balogh Krisztián Milán</t>
  </si>
  <si>
    <t>P64RAT</t>
  </si>
  <si>
    <t>SMKNT2016MN</t>
  </si>
  <si>
    <t>Gyógynövények gyűjtése és felhasználása</t>
  </si>
  <si>
    <t>Növénytan</t>
  </si>
  <si>
    <t>SMKKS2016XN</t>
  </si>
  <si>
    <t>Növényházi termesztés</t>
  </si>
  <si>
    <t>SMKNZ2016XN</t>
  </si>
  <si>
    <t>Öntözéses termesztés</t>
  </si>
  <si>
    <t>Dr. Mikó Péter Pál</t>
  </si>
  <si>
    <t>RAKVUD</t>
  </si>
  <si>
    <t>SMKNZ2015XN</t>
  </si>
  <si>
    <t xml:space="preserve">Klímakár-csökkentő talajhasználat </t>
  </si>
  <si>
    <t>Dr. Birkás Márta</t>
  </si>
  <si>
    <t>DXDU34</t>
  </si>
  <si>
    <t>SMKNV2027GN</t>
  </si>
  <si>
    <t>Ökológiai és biológiai növényvédelem</t>
  </si>
  <si>
    <t>Dr. Turóczi György</t>
  </si>
  <si>
    <t>RZOZ3Q</t>
  </si>
  <si>
    <t>SMKNZ2035XN</t>
  </si>
  <si>
    <t>Ökológiai legelő- és réthasználat</t>
  </si>
  <si>
    <t>Dr. Bajnok Márta</t>
  </si>
  <si>
    <t>LXIDB2</t>
  </si>
  <si>
    <t>SMKNT2026MN</t>
  </si>
  <si>
    <t>Klímaadaptáció a szántóföldi növénytermesztésben megfelelő fajtaismerettel, -választással és szaporítóanyag előállításával</t>
  </si>
  <si>
    <t>Dr. Tarnawa Ákos</t>
  </si>
  <si>
    <t>I06RQG</t>
  </si>
  <si>
    <t>SMKVB2306VN</t>
  </si>
  <si>
    <t>Vadkár-megelőzés és -becslés</t>
  </si>
  <si>
    <t>Dr. Heltai Miklós Gábor</t>
  </si>
  <si>
    <t>D3M39O</t>
  </si>
  <si>
    <t>Vadászati állattan, anatómia, élettan és etológia VAGY Állattan</t>
  </si>
  <si>
    <t>Tógazdasági haltenyésztés 2020.09</t>
  </si>
  <si>
    <t>Helyi termék-előállítás 2020.09</t>
  </si>
  <si>
    <t>Klímavédelmi ismeretek, klímatudatos gazdálkodás 2020.09</t>
  </si>
  <si>
    <t>Feltöltve: 2020.07.06.</t>
  </si>
  <si>
    <t>Szakfelelős: Dr. Mézes Miklós</t>
  </si>
  <si>
    <t>2020.07.01.-től beiratkozottak részére</t>
  </si>
  <si>
    <t>V</t>
  </si>
  <si>
    <t>G</t>
  </si>
  <si>
    <t>Szemeszter</t>
  </si>
  <si>
    <t>Tantárgykód</t>
  </si>
  <si>
    <t>Tantárgynév</t>
  </si>
  <si>
    <t>Tantárgynév (angol)</t>
  </si>
  <si>
    <t>Tantárgyfelelős</t>
  </si>
  <si>
    <t>Ea</t>
  </si>
  <si>
    <t>L</t>
  </si>
  <si>
    <t>Terep.gyak. nap</t>
  </si>
  <si>
    <t>Hetesi gyak. (nap)</t>
  </si>
  <si>
    <t>Kredit</t>
  </si>
  <si>
    <t>Köv. típ</t>
  </si>
  <si>
    <t>MKALMMBS</t>
  </si>
  <si>
    <t>SMKVI2011BL</t>
  </si>
  <si>
    <t>SMKAL2011XL</t>
  </si>
  <si>
    <t>Dr. Seres Anikó</t>
  </si>
  <si>
    <t>J8RJMX</t>
  </si>
  <si>
    <t>SMKVB2014ML</t>
  </si>
  <si>
    <t>SMKOG2011BL</t>
  </si>
  <si>
    <t>SMKGO2021XL</t>
  </si>
  <si>
    <t>SMKKB2021XL</t>
  </si>
  <si>
    <t>Kruppiné Dr. Fekete Ilona</t>
  </si>
  <si>
    <t>F7N5OZ</t>
  </si>
  <si>
    <t>SMKNN2042XL</t>
  </si>
  <si>
    <t>Dr. Saláta-Falusi Eszter</t>
  </si>
  <si>
    <t>A7Y9WM</t>
  </si>
  <si>
    <t>SMKAL2091XL</t>
  </si>
  <si>
    <t>SMKTG2012ML</t>
  </si>
  <si>
    <t>Dr. Rétháti Gabriella</t>
  </si>
  <si>
    <t>DF49UN</t>
  </si>
  <si>
    <t>SMKAE2012XL</t>
  </si>
  <si>
    <t>SMKNG2012XL</t>
  </si>
  <si>
    <t>SMKGO2012ML</t>
  </si>
  <si>
    <t>SMKNT2012XL</t>
  </si>
  <si>
    <t>SMKMB2012XL</t>
  </si>
  <si>
    <t>Nincs (2018-tól)</t>
  </si>
  <si>
    <t>SMKNN2022XL</t>
  </si>
  <si>
    <t>SMKTG2022XL</t>
  </si>
  <si>
    <t>Dr. Szegi Tamás András</t>
  </si>
  <si>
    <t>FMYYFY</t>
  </si>
  <si>
    <t>SMKFT2341XL</t>
  </si>
  <si>
    <t>Méhészet, hivatás, életforma</t>
  </si>
  <si>
    <t>SMKNT2011BL</t>
  </si>
  <si>
    <t>SMKÁT2013ML</t>
  </si>
  <si>
    <t>SMKTK2013ML</t>
  </si>
  <si>
    <t xml:space="preserve">Állatélettan VAGY Állatélettan és állathigiénia </t>
  </si>
  <si>
    <t>SMKFM2013XL</t>
  </si>
  <si>
    <t>SMKKS2085NL</t>
  </si>
  <si>
    <t>SMKNG2033ML</t>
  </si>
  <si>
    <t>Genetika (2018-tól)</t>
  </si>
  <si>
    <t>SMKTT2103XL</t>
  </si>
  <si>
    <t>SMKGO2013ML</t>
  </si>
  <si>
    <t>Termelési gyakorlat I.</t>
  </si>
  <si>
    <t>SMKVB2035ML</t>
  </si>
  <si>
    <t>Szakdolgozat készítés alapjai</t>
  </si>
  <si>
    <t>SMKKR2014XL</t>
  </si>
  <si>
    <t>SMKÁT2014ML</t>
  </si>
  <si>
    <t xml:space="preserve">Általános állattenyésztéstan VAGY Állatélettan és állathigiénia </t>
  </si>
  <si>
    <t>SMKÁT2034ML</t>
  </si>
  <si>
    <t>SMKGP201XML</t>
  </si>
  <si>
    <t>SG1JI2016XL</t>
  </si>
  <si>
    <t>Dr. Csegődi Tibor László</t>
  </si>
  <si>
    <t>NZ3GFW</t>
  </si>
  <si>
    <t>SMKNZ2014XL</t>
  </si>
  <si>
    <t>SMKTK2034ML</t>
  </si>
  <si>
    <t>SMKKS2144NL</t>
  </si>
  <si>
    <t>SMKDH2014ML</t>
  </si>
  <si>
    <t>SMKKR2015ML</t>
  </si>
  <si>
    <t>SMKÁT2055ML</t>
  </si>
  <si>
    <t>SMKÖG2026ML</t>
  </si>
  <si>
    <t>SMKNZ2025XL</t>
  </si>
  <si>
    <t>SMKNV2015ML</t>
  </si>
  <si>
    <t>Állattan és Növénytan (Biológia II.)</t>
  </si>
  <si>
    <t>SMKDH2025ML</t>
  </si>
  <si>
    <t>SG1SP2016XL</t>
  </si>
  <si>
    <t>SMKGO2015ML</t>
  </si>
  <si>
    <t>SMKÁT2026ML</t>
  </si>
  <si>
    <t>SMKNV2016ML</t>
  </si>
  <si>
    <t>SMKDH2036ML</t>
  </si>
  <si>
    <t>SMKVB2024ML</t>
  </si>
  <si>
    <t>SMKGO2037ML</t>
  </si>
  <si>
    <t>Uploaded: 06.07.2020</t>
  </si>
  <si>
    <t>Szent István University</t>
  </si>
  <si>
    <t>Head of the course: Dr. Mézes Miklós</t>
  </si>
  <si>
    <t>Model curriculum of BSc in Agricultural Engineering full time training</t>
  </si>
  <si>
    <t>For students starting in 2020.07.01.</t>
  </si>
  <si>
    <t>Week</t>
  </si>
  <si>
    <t>Semester</t>
  </si>
  <si>
    <t>Course code</t>
  </si>
  <si>
    <t>S</t>
  </si>
  <si>
    <t>Subject code</t>
  </si>
  <si>
    <t>Subject</t>
  </si>
  <si>
    <t>Lecturer</t>
  </si>
  <si>
    <t>Lct.code</t>
  </si>
  <si>
    <t>Le</t>
  </si>
  <si>
    <t>Pr</t>
  </si>
  <si>
    <t>Fi</t>
  </si>
  <si>
    <t>Weekly Pr.</t>
  </si>
  <si>
    <t>Cr</t>
  </si>
  <si>
    <t>Re</t>
  </si>
  <si>
    <t>Type</t>
  </si>
  <si>
    <t>Prerequisite</t>
  </si>
  <si>
    <t>MKANAMBSA</t>
  </si>
  <si>
    <t>SMKNN2A11AN</t>
  </si>
  <si>
    <t>Botany</t>
  </si>
  <si>
    <t>Dr. Nagy János György</t>
  </si>
  <si>
    <t>GLZP04</t>
  </si>
  <si>
    <t>None</t>
  </si>
  <si>
    <t>SMKTG2A11AN</t>
  </si>
  <si>
    <t>Chemistry</t>
  </si>
  <si>
    <t>Dr. Kampfl Györgyi</t>
  </si>
  <si>
    <t>QTL05K</t>
  </si>
  <si>
    <t>SMKTK2A11AN</t>
  </si>
  <si>
    <t>Introduction to Agriculture I.</t>
  </si>
  <si>
    <t>SMKTG2A22AN</t>
  </si>
  <si>
    <t>Soil Science</t>
  </si>
  <si>
    <t>General Chemistry (only for Environmental Engineers)</t>
  </si>
  <si>
    <t>SMKAK2A16AN</t>
  </si>
  <si>
    <t>Sustainable Agriculture</t>
  </si>
  <si>
    <t>SMKTG2A13AN</t>
  </si>
  <si>
    <t>Water Management</t>
  </si>
  <si>
    <t>Dr. Waltner István</t>
  </si>
  <si>
    <t>NLNWXP</t>
  </si>
  <si>
    <t>SMKAL2A11AN</t>
  </si>
  <si>
    <t>Zoology</t>
  </si>
  <si>
    <t>SMKDH01ELEV</t>
  </si>
  <si>
    <t xml:space="preserve"> Elective Subjects "C"</t>
  </si>
  <si>
    <t>Teacher of the Chosen Subject</t>
  </si>
  <si>
    <t>QWZ687</t>
  </si>
  <si>
    <t>SMKTG2A12AN</t>
  </si>
  <si>
    <t>Agrochemistry and Plant Nutrition</t>
  </si>
  <si>
    <t>SMKAE2A22AN</t>
  </si>
  <si>
    <t>Animal Physiology and Hygiene</t>
  </si>
  <si>
    <t>SMKAL2A21AN</t>
  </si>
  <si>
    <t>Fundamentals of Ecology</t>
  </si>
  <si>
    <t>SMKNG2A12AN</t>
  </si>
  <si>
    <t>Genetics</t>
  </si>
  <si>
    <t>SMKTK2A12AN</t>
  </si>
  <si>
    <t>Introduction to Agriculture II.</t>
  </si>
  <si>
    <t>SMKNT2022XN</t>
  </si>
  <si>
    <t>Knowledge and Usage of Agricultural Machinery</t>
  </si>
  <si>
    <t>SMKNN2A12AN</t>
  </si>
  <si>
    <t>Microbiology</t>
  </si>
  <si>
    <t>SMKNN2A22AN</t>
  </si>
  <si>
    <t>Plant Physiology</t>
  </si>
  <si>
    <t>Dr. Nagy Zoltán</t>
  </si>
  <si>
    <t>ABV27R</t>
  </si>
  <si>
    <t>SMKDH02ELEV</t>
  </si>
  <si>
    <t>SMKNG2A13AN</t>
  </si>
  <si>
    <t>Agricultural Biotechnology</t>
  </si>
  <si>
    <t>Dr. Gyulai Gábor</t>
  </si>
  <si>
    <t>TWPH56</t>
  </si>
  <si>
    <t>SMKTK2A13AN</t>
  </si>
  <si>
    <t>Animal Nutrition I.</t>
  </si>
  <si>
    <t>SMKNT2031MN</t>
  </si>
  <si>
    <t>Data Analysis and Quantitative Ecology</t>
  </si>
  <si>
    <t>SMKKS2031MN</t>
  </si>
  <si>
    <t>Fruit and Viticulture Cultivation</t>
  </si>
  <si>
    <t>Dr. Neményi András Béla</t>
  </si>
  <si>
    <t>M3FDSU</t>
  </si>
  <si>
    <t>SMKÁT2A13AN</t>
  </si>
  <si>
    <t>General Animal Husbandry</t>
  </si>
  <si>
    <t>Dr. Kovács Alfréd Pál</t>
  </si>
  <si>
    <t>XD9WJG</t>
  </si>
  <si>
    <t>SMKTT2031XN</t>
  </si>
  <si>
    <t>Geographical Information Systems</t>
  </si>
  <si>
    <t>SMKGO2A22AN</t>
  </si>
  <si>
    <t>Practice I.</t>
  </si>
  <si>
    <t>SMKNN2A13AN</t>
  </si>
  <si>
    <t>Soil Management and Land Use</t>
  </si>
  <si>
    <t>SMKDH03ELEV</t>
  </si>
  <si>
    <t>SG1MI2A26AN</t>
  </si>
  <si>
    <t>Agricultural and Environmental Policy</t>
  </si>
  <si>
    <t>Dr. Fehér István</t>
  </si>
  <si>
    <t>VJE0PR</t>
  </si>
  <si>
    <t>SMKKR2A14AN</t>
  </si>
  <si>
    <t>Agricultural Economics I.</t>
  </si>
  <si>
    <t>SMKÁT2013AN</t>
  </si>
  <si>
    <t>Animal Husbandry I. - Cattle Breeding</t>
  </si>
  <si>
    <t>SMKÁT2014AN</t>
  </si>
  <si>
    <t>Animal Husbandry II. - Sheep Breeding</t>
  </si>
  <si>
    <t>Animal Husbandry I. OR General Animal Husbandry</t>
  </si>
  <si>
    <t>SMKTK2A14AN</t>
  </si>
  <si>
    <t>Animal Nutrition II.</t>
  </si>
  <si>
    <t>SMKNI2A14AN</t>
  </si>
  <si>
    <t>Crop Production I.</t>
  </si>
  <si>
    <t>SMKGO2A42AN</t>
  </si>
  <si>
    <t>Practice II.</t>
  </si>
  <si>
    <t>SMKÁT2041MN</t>
  </si>
  <si>
    <t>Sward Management</t>
  </si>
  <si>
    <t>SMKTK2A24AN</t>
  </si>
  <si>
    <t>Thesis Work I.</t>
  </si>
  <si>
    <t>Thesis Supervisor</t>
  </si>
  <si>
    <t>SMKDH01COMP</t>
  </si>
  <si>
    <t xml:space="preserve"> Compulsory Elective Subjects "B"</t>
  </si>
  <si>
    <t>SMKKS2A16AN</t>
  </si>
  <si>
    <t>Intensive Vegetable Growing Technologies</t>
  </si>
  <si>
    <t>Dr. Ombódi Attila</t>
  </si>
  <si>
    <t>V25HSZ</t>
  </si>
  <si>
    <t>SMKKR2A15AN</t>
  </si>
  <si>
    <t>Agricultural Economics II.</t>
  </si>
  <si>
    <t>SMKÁT2015AN</t>
  </si>
  <si>
    <t>Animal Husbandry III. - Pig and Horse Breeding</t>
  </si>
  <si>
    <t>SMKNT2A15AN</t>
  </si>
  <si>
    <t>Crop Production II.</t>
  </si>
  <si>
    <t>SMKNV2A25AN</t>
  </si>
  <si>
    <t>Introduction to Plant Pathology and Zoology</t>
  </si>
  <si>
    <t>Dr. Bán Rita</t>
  </si>
  <si>
    <t>CF9JRB</t>
  </si>
  <si>
    <t>SMKTK2A15AN</t>
  </si>
  <si>
    <t>Thesis Work II.</t>
  </si>
  <si>
    <t>SMKVB2A15AN</t>
  </si>
  <si>
    <t>Wildlife Conservation and Management</t>
  </si>
  <si>
    <t>SMKDH02COMP</t>
  </si>
  <si>
    <t>SG1MI2A16AN</t>
  </si>
  <si>
    <t>Agricultural Marketing</t>
  </si>
  <si>
    <t>Dr. Lehota József</t>
  </si>
  <si>
    <t>L10WV0</t>
  </si>
  <si>
    <t>SMKÁT2016AN</t>
  </si>
  <si>
    <t>Animal Husbandry IV. - Poultry and Rabbit Breeding</t>
  </si>
  <si>
    <t>SMKVB2A16AN</t>
  </si>
  <si>
    <t>Basics of Forestry</t>
  </si>
  <si>
    <t>SMKNV2A16AN</t>
  </si>
  <si>
    <t>Integrated Plant Protection</t>
  </si>
  <si>
    <t>Dr. Szénási Ágnes</t>
  </si>
  <si>
    <t>IFRENP</t>
  </si>
  <si>
    <t>SMKTK2A16AN</t>
  </si>
  <si>
    <t>Thesis Work III.</t>
  </si>
  <si>
    <t>SMKDH03COMP</t>
  </si>
  <si>
    <t>SMKGO2A17AN</t>
  </si>
  <si>
    <t>Practice</t>
  </si>
  <si>
    <t>BSc in Agricultural Engineering - List of facultative B subject 2020.09</t>
  </si>
  <si>
    <t>SMKHG2A14AN</t>
  </si>
  <si>
    <t>Freshwater Fisheries</t>
  </si>
  <si>
    <t>SMKNT2A35AN</t>
  </si>
  <si>
    <t>Biological Bases and Quality</t>
  </si>
  <si>
    <t>SMKNT2A25AN</t>
  </si>
  <si>
    <t>Energy Saving and Soil Conservation Tillage</t>
  </si>
  <si>
    <t>SMKTR2A15AN</t>
  </si>
  <si>
    <t>Small Ruminant Husbandry in the Tropics</t>
  </si>
  <si>
    <t>SMKKS4A12AN</t>
  </si>
  <si>
    <t>Integrated Horticultural Production</t>
  </si>
  <si>
    <t>SMKHG2A16AN</t>
  </si>
  <si>
    <t>Intensive Fish Culture</t>
  </si>
  <si>
    <t>SMKTR2A16AN</t>
  </si>
  <si>
    <t>Quality Assurance in Agriculture</t>
  </si>
  <si>
    <t>Agrimeteorology and water management</t>
  </si>
  <si>
    <t>Elective subjects</t>
  </si>
  <si>
    <t>Apiary, way of life</t>
  </si>
  <si>
    <t>Physical education I</t>
  </si>
  <si>
    <t>Physical education II.</t>
  </si>
  <si>
    <t>Crop improvement and biotechnology</t>
  </si>
  <si>
    <t>Elective subject</t>
  </si>
  <si>
    <t>Basics of forestry</t>
  </si>
  <si>
    <t>Human Resource Management and Management skills</t>
  </si>
  <si>
    <t>Basics of Law</t>
  </si>
  <si>
    <t>Accountancy, Finance and Management</t>
  </si>
  <si>
    <t>Thesis work III.</t>
  </si>
  <si>
    <t>Agricultural and rural development subsidies</t>
  </si>
  <si>
    <t>Freshwater fisheries</t>
  </si>
  <si>
    <t>Freshwater hydrology</t>
  </si>
  <si>
    <t>Freshwater breeding technologies</t>
  </si>
  <si>
    <t>Farm construction</t>
  </si>
  <si>
    <t>Traditional and alternative fish breeding</t>
  </si>
  <si>
    <t>Fish propagation and spawn management</t>
  </si>
  <si>
    <t>Intensive fish production and coldwater ornamental fish breeding</t>
  </si>
  <si>
    <t>Animal products and processing I.</t>
  </si>
  <si>
    <t>Animal products and processing II.</t>
  </si>
  <si>
    <t>Storage and processing of crops</t>
  </si>
  <si>
    <t>Collecting herbs and their use</t>
  </si>
  <si>
    <t>Greenhouse vegetable production</t>
  </si>
  <si>
    <t>Cultivation with irrigation</t>
  </si>
  <si>
    <t>Ecological and biological crop protection</t>
  </si>
  <si>
    <t>Ecological use of pasture and sward</t>
  </si>
  <si>
    <t xml:space="preserve">Climate-adaptive crop production </t>
  </si>
  <si>
    <t>Vadgazdálkodás specializáció 2019.09</t>
  </si>
  <si>
    <t>2019.07.01.-től beiratkozottak részére</t>
  </si>
  <si>
    <t>MKALMMBSB</t>
  </si>
  <si>
    <t>SMKVB2B15ML</t>
  </si>
  <si>
    <t>SMKVB2B11ML</t>
  </si>
  <si>
    <t>Vadbiológia és ökológia</t>
  </si>
  <si>
    <t>Állattenyésztés II. VAGY (Állattenyésztés I. - Szarvasmarhatenyésztés ÉS Állattenyésztés II. - Juhtenyésztés)</t>
  </si>
  <si>
    <t>SMKÁT2B22ML</t>
  </si>
  <si>
    <t>SMKÁT2B15ML</t>
  </si>
  <si>
    <t>Húsfeldolgozás és húsgazdaságtan</t>
  </si>
  <si>
    <t>SMKTT2B44ML</t>
  </si>
  <si>
    <t>SMKVB2B16ML</t>
  </si>
  <si>
    <t>Vadászatszervezés és vadászati turizmus</t>
  </si>
  <si>
    <t>SMKVB2B67ML</t>
  </si>
  <si>
    <t>Vadegészségtan</t>
  </si>
  <si>
    <t>M3MCAF</t>
  </si>
  <si>
    <t>Meat processing and meat production</t>
  </si>
  <si>
    <t>Dr. Szabó Csaba</t>
  </si>
  <si>
    <t>MKALMMBSZ</t>
  </si>
  <si>
    <t>SMKTL2Z44ML</t>
  </si>
  <si>
    <t>SMKÁT2Z35ML</t>
  </si>
  <si>
    <t>SMKÁT2Z45ML</t>
  </si>
  <si>
    <t>SMKÁT2Z22ML</t>
  </si>
  <si>
    <t>SMKÁT2Z36ML</t>
  </si>
  <si>
    <t>(Állattenyésztés I. VAGY Általános állattenyésztéstan) ÉS Növénytermesztéstan I.</t>
  </si>
  <si>
    <t>SMKKS2Z16ML</t>
  </si>
  <si>
    <t>SMKNT2Z26ML</t>
  </si>
  <si>
    <t>Öntözéses növénytermesztés</t>
  </si>
  <si>
    <t>SMKÁT2Z24ML</t>
  </si>
  <si>
    <t>Wildlife Conservation and Animal Protection</t>
  </si>
  <si>
    <t xml:space="preserve">Organizing Huntings and Wildlife Tourism </t>
  </si>
  <si>
    <t>Wildlife Health</t>
  </si>
  <si>
    <t>Wildlife biology and ecology</t>
  </si>
  <si>
    <t>Fundamentals of thesis preparation</t>
  </si>
  <si>
    <t>jelenleg bennlévő évfolyamokra is érvényes</t>
  </si>
  <si>
    <t>Mezőgazdasági mérnöki alapképzési szak (BSc) (levelező munkarend)</t>
  </si>
  <si>
    <t>Mezőgazdasági mérnöki alapképzési szak (BSc) (nappali munkarend)</t>
  </si>
  <si>
    <t>Mezőgazdasági mérnöki alapképzési szak (BSc) Beregszász képzési hely</t>
  </si>
  <si>
    <t>Mezőgazdasági mérnöki alapképzési szak (BSc) Zenta képzési hely</t>
  </si>
  <si>
    <t xml:space="preserve">Gödöllő Campus, Mezőgazdaság- és Környezettudományi Kar </t>
  </si>
  <si>
    <t>Félév</t>
  </si>
  <si>
    <t>Összesen:</t>
  </si>
  <si>
    <t>ÖSSZESEN:</t>
  </si>
  <si>
    <t>Gödöllői Campus, Mezőgazdaság- és Környezettudományi Kar</t>
  </si>
  <si>
    <t>Féléves óraszám</t>
  </si>
  <si>
    <t>Heti óraszám</t>
  </si>
  <si>
    <t>Altogether:</t>
  </si>
  <si>
    <t>ALTOGETRGER: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</si>
</sst>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color rgb="FFFFFFFF"/>
      <name val="Calibri"/>
      <family val="2"/>
      <charset val="238"/>
      <scheme val="minor"/>
    </font>
    <font>
      <b/>
      <sz val="10"/>
      <color indexed="9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9"/>
      </patternFill>
    </fill>
    <fill>
      <patternFill patternType="solid">
        <fgColor indexed="8"/>
        <bgColor indexed="64"/>
      </patternFill>
    </fill>
    <fill>
      <patternFill patternType="solid">
        <fgColor rgb="FF000000"/>
        <bgColor rgb="FF003300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1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1" fontId="1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1" fontId="2" fillId="0" borderId="0" xfId="0" applyNumberFormat="1" applyFont="1" applyFill="1" applyBorder="1" applyAlignment="1">
      <alignment vertical="center" wrapText="1"/>
    </xf>
    <xf numFmtId="1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1" fontId="4" fillId="0" borderId="0" xfId="0" applyNumberFormat="1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left" vertical="center" wrapText="1"/>
    </xf>
    <xf numFmtId="0" fontId="7" fillId="0" borderId="0" xfId="0" applyFont="1" applyAlignment="1">
      <alignment vertical="center"/>
    </xf>
    <xf numFmtId="1" fontId="7" fillId="0" borderId="0" xfId="0" applyNumberFormat="1" applyFont="1" applyAlignment="1">
      <alignment vertical="center"/>
    </xf>
    <xf numFmtId="0" fontId="7" fillId="0" borderId="0" xfId="0" applyFont="1" applyAlignment="1">
      <alignment horizontal="center" vertical="center"/>
    </xf>
    <xf numFmtId="1" fontId="7" fillId="0" borderId="0" xfId="0" applyNumberFormat="1" applyFont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9" fillId="4" borderId="2" xfId="0" applyFont="1" applyFill="1" applyBorder="1" applyAlignment="1">
      <alignment vertical="center" wrapText="1"/>
    </xf>
    <xf numFmtId="1" fontId="9" fillId="4" borderId="2" xfId="0" applyNumberFormat="1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8" fillId="5" borderId="5" xfId="0" applyFont="1" applyFill="1" applyBorder="1" applyAlignment="1">
      <alignment horizontal="left" vertical="center" wrapText="1"/>
    </xf>
    <xf numFmtId="0" fontId="8" fillId="5" borderId="6" xfId="0" applyFont="1" applyFill="1" applyBorder="1" applyAlignment="1">
      <alignment horizontal="left" vertical="center" wrapText="1"/>
    </xf>
    <xf numFmtId="0" fontId="8" fillId="5" borderId="4" xfId="0" applyFont="1" applyFill="1" applyBorder="1" applyAlignment="1">
      <alignment horizontal="left" vertical="center" wrapText="1"/>
    </xf>
    <xf numFmtId="0" fontId="8" fillId="5" borderId="2" xfId="0" applyFont="1" applyFill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11" fillId="0" borderId="0" xfId="0" applyFont="1" applyAlignment="1">
      <alignment horizontal="right" vertical="center"/>
    </xf>
    <xf numFmtId="0" fontId="7" fillId="0" borderId="0" xfId="0" applyFont="1"/>
    <xf numFmtId="1" fontId="7" fillId="0" borderId="0" xfId="0" applyNumberFormat="1" applyFont="1" applyAlignment="1">
      <alignment horizontal="right" vertical="center"/>
    </xf>
    <xf numFmtId="1" fontId="7" fillId="0" borderId="3" xfId="0" applyNumberFormat="1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2" xfId="0" applyFont="1" applyFill="1" applyBorder="1" applyAlignment="1">
      <alignment vertical="center" wrapText="1"/>
    </xf>
    <xf numFmtId="1" fontId="7" fillId="0" borderId="2" xfId="0" applyNumberFormat="1" applyFont="1" applyFill="1" applyBorder="1" applyAlignment="1">
      <alignment vertical="center" wrapText="1"/>
    </xf>
    <xf numFmtId="1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1" fontId="8" fillId="5" borderId="2" xfId="0" applyNumberFormat="1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vertical="center" wrapText="1"/>
    </xf>
    <xf numFmtId="0" fontId="7" fillId="0" borderId="0" xfId="0" applyFont="1" applyFill="1" applyAlignment="1">
      <alignment wrapText="1"/>
    </xf>
    <xf numFmtId="0" fontId="7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vertical="center" wrapText="1"/>
    </xf>
    <xf numFmtId="1" fontId="7" fillId="0" borderId="0" xfId="0" applyNumberFormat="1" applyFont="1" applyFill="1" applyBorder="1" applyAlignment="1">
      <alignment vertical="center" wrapText="1"/>
    </xf>
    <xf numFmtId="1" fontId="7" fillId="0" borderId="0" xfId="0" applyNumberFormat="1" applyFont="1" applyFill="1" applyBorder="1" applyAlignment="1">
      <alignment horizontal="center" vertical="center" wrapText="1"/>
    </xf>
    <xf numFmtId="1" fontId="8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right" vertical="center" wrapText="1"/>
    </xf>
    <xf numFmtId="0" fontId="7" fillId="0" borderId="0" xfId="0" applyFont="1" applyBorder="1" applyAlignment="1">
      <alignment wrapText="1"/>
    </xf>
    <xf numFmtId="0" fontId="7" fillId="5" borderId="2" xfId="0" applyFont="1" applyFill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 applyFill="1" applyBorder="1"/>
    <xf numFmtId="0" fontId="7" fillId="0" borderId="0" xfId="0" applyFont="1" applyFill="1" applyAlignment="1">
      <alignment vertical="center" wrapText="1"/>
    </xf>
    <xf numFmtId="0" fontId="12" fillId="0" borderId="2" xfId="0" applyFont="1" applyFill="1" applyBorder="1" applyAlignment="1">
      <alignment vertical="center" wrapText="1"/>
    </xf>
    <xf numFmtId="1" fontId="12" fillId="0" borderId="2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right" vertical="center" wrapText="1"/>
    </xf>
    <xf numFmtId="1" fontId="7" fillId="0" borderId="0" xfId="0" applyNumberFormat="1" applyFont="1" applyFill="1" applyAlignment="1">
      <alignment vertical="center" wrapText="1"/>
    </xf>
    <xf numFmtId="1" fontId="7" fillId="0" borderId="0" xfId="0" applyNumberFormat="1" applyFont="1" applyFill="1" applyAlignment="1">
      <alignment horizontal="center" vertical="center" wrapText="1"/>
    </xf>
    <xf numFmtId="1" fontId="8" fillId="0" borderId="0" xfId="0" applyNumberFormat="1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1" fontId="12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4" borderId="2" xfId="0" applyFont="1" applyFill="1" applyBorder="1" applyAlignment="1">
      <alignment vertical="center" wrapText="1"/>
    </xf>
    <xf numFmtId="1" fontId="14" fillId="4" borderId="2" xfId="0" applyNumberFormat="1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1" fontId="12" fillId="0" borderId="0" xfId="0" applyNumberFormat="1" applyFont="1" applyAlignment="1">
      <alignment horizontal="center" vertical="center"/>
    </xf>
    <xf numFmtId="1" fontId="13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6" fillId="0" borderId="0" xfId="0" applyFont="1"/>
    <xf numFmtId="0" fontId="12" fillId="0" borderId="0" xfId="0" applyFont="1" applyFill="1" applyBorder="1" applyAlignment="1">
      <alignment vertical="center" wrapText="1"/>
    </xf>
    <xf numFmtId="1" fontId="12" fillId="0" borderId="0" xfId="0" applyNumberFormat="1" applyFont="1" applyFill="1" applyBorder="1" applyAlignment="1">
      <alignment vertical="center" wrapText="1"/>
    </xf>
    <xf numFmtId="1" fontId="12" fillId="0" borderId="0" xfId="0" applyNumberFormat="1" applyFont="1" applyFill="1" applyBorder="1" applyAlignment="1">
      <alignment horizontal="center" vertical="center" wrapText="1"/>
    </xf>
    <xf numFmtId="1" fontId="7" fillId="0" borderId="0" xfId="0" applyNumberFormat="1" applyFont="1" applyBorder="1" applyAlignment="1">
      <alignment horizontal="center" vertical="center"/>
    </xf>
    <xf numFmtId="1" fontId="13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 wrapText="1"/>
    </xf>
    <xf numFmtId="1" fontId="12" fillId="0" borderId="2" xfId="0" applyNumberFormat="1" applyFont="1" applyFill="1" applyBorder="1" applyAlignment="1">
      <alignment vertical="center" wrapText="1"/>
    </xf>
    <xf numFmtId="1" fontId="13" fillId="0" borderId="2" xfId="0" applyNumberFormat="1" applyFont="1" applyFill="1" applyBorder="1" applyAlignment="1">
      <alignment horizontal="center" vertical="center" wrapText="1"/>
    </xf>
    <xf numFmtId="1" fontId="13" fillId="5" borderId="2" xfId="0" applyNumberFormat="1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vertical="center" wrapText="1"/>
    </xf>
    <xf numFmtId="1" fontId="13" fillId="5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12" fillId="5" borderId="2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wrapText="1"/>
    </xf>
    <xf numFmtId="0" fontId="6" fillId="0" borderId="0" xfId="0" applyFont="1" applyFill="1" applyBorder="1" applyAlignment="1">
      <alignment wrapText="1"/>
    </xf>
    <xf numFmtId="1" fontId="12" fillId="0" borderId="0" xfId="0" applyNumberFormat="1" applyFont="1" applyFill="1" applyAlignment="1">
      <alignment vertical="center" wrapText="1"/>
    </xf>
    <xf numFmtId="1" fontId="12" fillId="0" borderId="0" xfId="0" applyNumberFormat="1" applyFont="1" applyFill="1" applyAlignment="1">
      <alignment horizontal="center" vertical="center" wrapText="1"/>
    </xf>
    <xf numFmtId="1" fontId="13" fillId="0" borderId="0" xfId="0" applyNumberFormat="1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3" fillId="5" borderId="2" xfId="0" applyFont="1" applyFill="1" applyBorder="1" applyAlignment="1">
      <alignment horizontal="left" vertical="center" wrapText="1"/>
    </xf>
    <xf numFmtId="0" fontId="12" fillId="5" borderId="2" xfId="0" applyFont="1" applyFill="1" applyBorder="1" applyAlignment="1">
      <alignment horizontal="right" vertical="center" wrapText="1"/>
    </xf>
    <xf numFmtId="1" fontId="8" fillId="0" borderId="0" xfId="0" applyNumberFormat="1" applyFont="1" applyBorder="1" applyAlignment="1">
      <alignment vertical="center"/>
    </xf>
    <xf numFmtId="1" fontId="7" fillId="0" borderId="0" xfId="0" applyNumberFormat="1" applyFont="1" applyBorder="1" applyAlignment="1">
      <alignment vertical="center"/>
    </xf>
    <xf numFmtId="0" fontId="15" fillId="2" borderId="2" xfId="0" applyFont="1" applyFill="1" applyBorder="1" applyAlignment="1">
      <alignment vertical="center"/>
    </xf>
    <xf numFmtId="1" fontId="15" fillId="2" borderId="2" xfId="0" applyNumberFormat="1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vertical="center" wrapText="1"/>
    </xf>
    <xf numFmtId="1" fontId="15" fillId="2" borderId="2" xfId="0" applyNumberFormat="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vertical="center"/>
    </xf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0" fillId="0" borderId="0" xfId="0" applyBorder="1" applyAlignment="1">
      <alignment wrapText="1"/>
    </xf>
    <xf numFmtId="0" fontId="12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0" fontId="13" fillId="5" borderId="5" xfId="0" applyFont="1" applyFill="1" applyBorder="1" applyAlignment="1">
      <alignment horizontal="left" vertical="center" wrapText="1"/>
    </xf>
    <xf numFmtId="0" fontId="13" fillId="5" borderId="6" xfId="0" applyFont="1" applyFill="1" applyBorder="1" applyAlignment="1">
      <alignment horizontal="left" vertical="center" wrapText="1"/>
    </xf>
    <xf numFmtId="0" fontId="13" fillId="5" borderId="4" xfId="0" applyFont="1" applyFill="1" applyBorder="1" applyAlignment="1">
      <alignment horizontal="left" vertical="center" wrapText="1"/>
    </xf>
    <xf numFmtId="0" fontId="12" fillId="5" borderId="5" xfId="0" applyFont="1" applyFill="1" applyBorder="1" applyAlignment="1">
      <alignment horizontal="right" vertical="center" wrapText="1"/>
    </xf>
    <xf numFmtId="0" fontId="12" fillId="5" borderId="4" xfId="0" applyFont="1" applyFill="1" applyBorder="1" applyAlignment="1">
      <alignment horizontal="right" vertical="center" wrapText="1"/>
    </xf>
    <xf numFmtId="0" fontId="0" fillId="0" borderId="0" xfId="0" applyFill="1" applyBorder="1" applyAlignment="1">
      <alignment vertical="center" wrapText="1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758190</xdr:colOff>
      <xdr:row>3</xdr:row>
      <xdr:rowOff>80010</xdr:rowOff>
    </xdr:to>
    <xdr:pic>
      <xdr:nvPicPr>
        <xdr:cNvPr id="2" name="Picture 4" descr="mkk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286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0</xdr:col>
      <xdr:colOff>767715</xdr:colOff>
      <xdr:row>3</xdr:row>
      <xdr:rowOff>57150</xdr:rowOff>
    </xdr:to>
    <xdr:pic>
      <xdr:nvPicPr>
        <xdr:cNvPr id="2" name="Picture 4" descr="mkk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7683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758190</xdr:colOff>
      <xdr:row>3</xdr:row>
      <xdr:rowOff>80010</xdr:rowOff>
    </xdr:to>
    <xdr:pic>
      <xdr:nvPicPr>
        <xdr:cNvPr id="2" name="Picture 4" descr="mkk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83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758190</xdr:colOff>
      <xdr:row>3</xdr:row>
      <xdr:rowOff>80010</xdr:rowOff>
    </xdr:to>
    <xdr:pic>
      <xdr:nvPicPr>
        <xdr:cNvPr id="2" name="Picture 4" descr="mkk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83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22860</xdr:rowOff>
    </xdr:from>
    <xdr:to>
      <xdr:col>0</xdr:col>
      <xdr:colOff>788670</xdr:colOff>
      <xdr:row>3</xdr:row>
      <xdr:rowOff>102870</xdr:rowOff>
    </xdr:to>
    <xdr:pic>
      <xdr:nvPicPr>
        <xdr:cNvPr id="2" name="Picture 4" descr="mkk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22860"/>
          <a:ext cx="758190" cy="605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4"/>
  <sheetViews>
    <sheetView tabSelected="1" view="pageBreakPreview" zoomScaleNormal="100" zoomScaleSheetLayoutView="100" workbookViewId="0">
      <pane ySplit="7" topLeftCell="A8" activePane="bottomLeft" state="frozen"/>
      <selection pane="bottomLeft" activeCell="E11" sqref="E11"/>
    </sheetView>
  </sheetViews>
  <sheetFormatPr defaultColWidth="8.77734375" defaultRowHeight="13.8" x14ac:dyDescent="0.3"/>
  <cols>
    <col min="1" max="1" width="11.33203125" style="14" customWidth="1"/>
    <col min="2" max="2" width="5.44140625" style="15" customWidth="1"/>
    <col min="3" max="3" width="13.21875" style="14" customWidth="1"/>
    <col min="4" max="4" width="23.6640625" style="34" customWidth="1"/>
    <col min="5" max="5" width="20.5546875" style="34" customWidth="1"/>
    <col min="6" max="6" width="18.77734375" style="14" customWidth="1"/>
    <col min="7" max="7" width="8.44140625" style="14" hidden="1" customWidth="1"/>
    <col min="8" max="11" width="3.77734375" style="17" customWidth="1"/>
    <col min="12" max="12" width="5" style="17" bestFit="1" customWidth="1"/>
    <col min="13" max="13" width="3.77734375" style="17" customWidth="1"/>
    <col min="14" max="14" width="6" style="17" customWidth="1"/>
    <col min="15" max="15" width="5.33203125" style="17" customWidth="1"/>
    <col min="16" max="16" width="5.44140625" style="18" customWidth="1"/>
    <col min="17" max="17" width="4.6640625" style="16" customWidth="1"/>
    <col min="18" max="18" width="5" style="16" customWidth="1"/>
    <col min="19" max="19" width="22.6640625" style="14" customWidth="1"/>
    <col min="20" max="16384" width="8.77734375" style="36"/>
  </cols>
  <sheetData>
    <row r="1" spans="1:19" x14ac:dyDescent="0.3">
      <c r="D1" s="16"/>
      <c r="E1" s="16"/>
      <c r="S1" s="35" t="s">
        <v>281</v>
      </c>
    </row>
    <row r="2" spans="1:19" x14ac:dyDescent="0.3">
      <c r="D2" s="16"/>
      <c r="E2" s="16"/>
      <c r="F2" s="19"/>
      <c r="S2" s="37" t="s">
        <v>0</v>
      </c>
    </row>
    <row r="3" spans="1:19" x14ac:dyDescent="0.3">
      <c r="D3" s="16"/>
      <c r="E3" s="16"/>
      <c r="F3" s="19"/>
      <c r="S3" s="37" t="s">
        <v>603</v>
      </c>
    </row>
    <row r="4" spans="1:19" x14ac:dyDescent="0.3">
      <c r="D4" s="16"/>
      <c r="E4" s="16"/>
      <c r="F4" s="19"/>
      <c r="S4" s="37" t="s">
        <v>282</v>
      </c>
    </row>
    <row r="5" spans="1:19" x14ac:dyDescent="0.3">
      <c r="A5" s="20" t="s">
        <v>596</v>
      </c>
      <c r="B5" s="18"/>
      <c r="C5" s="21"/>
      <c r="D5" s="21"/>
      <c r="E5" s="21"/>
      <c r="F5" s="21"/>
      <c r="G5" s="22"/>
      <c r="H5" s="18"/>
      <c r="I5" s="18"/>
      <c r="J5" s="18"/>
      <c r="K5" s="18"/>
      <c r="L5" s="18"/>
      <c r="M5" s="18"/>
      <c r="N5" s="18"/>
      <c r="O5" s="18"/>
      <c r="Q5" s="21"/>
      <c r="R5" s="21"/>
      <c r="S5" s="23" t="s">
        <v>283</v>
      </c>
    </row>
    <row r="6" spans="1:19" x14ac:dyDescent="0.3">
      <c r="B6" s="17"/>
      <c r="C6" s="16"/>
      <c r="D6" s="16"/>
      <c r="E6" s="16"/>
      <c r="F6" s="16"/>
      <c r="H6" s="38" t="s">
        <v>605</v>
      </c>
      <c r="I6" s="38"/>
      <c r="J6" s="38"/>
      <c r="K6" s="38" t="s">
        <v>604</v>
      </c>
      <c r="L6" s="38"/>
      <c r="M6" s="38"/>
      <c r="N6" s="38"/>
      <c r="O6" s="38"/>
      <c r="S6" s="39" t="s">
        <v>594</v>
      </c>
    </row>
    <row r="7" spans="1:19" s="29" customFormat="1" ht="55.2" x14ac:dyDescent="0.3">
      <c r="A7" s="24" t="s">
        <v>2</v>
      </c>
      <c r="B7" s="25" t="s">
        <v>600</v>
      </c>
      <c r="C7" s="24" t="s">
        <v>287</v>
      </c>
      <c r="D7" s="26" t="s">
        <v>288</v>
      </c>
      <c r="E7" s="26" t="s">
        <v>289</v>
      </c>
      <c r="F7" s="26" t="s">
        <v>290</v>
      </c>
      <c r="G7" s="27" t="s">
        <v>3</v>
      </c>
      <c r="H7" s="25" t="s">
        <v>291</v>
      </c>
      <c r="I7" s="25" t="s">
        <v>4</v>
      </c>
      <c r="J7" s="25" t="s">
        <v>292</v>
      </c>
      <c r="K7" s="25" t="s">
        <v>291</v>
      </c>
      <c r="L7" s="25" t="s">
        <v>4</v>
      </c>
      <c r="M7" s="25" t="s">
        <v>292</v>
      </c>
      <c r="N7" s="25" t="s">
        <v>293</v>
      </c>
      <c r="O7" s="25" t="s">
        <v>294</v>
      </c>
      <c r="P7" s="25" t="s">
        <v>295</v>
      </c>
      <c r="Q7" s="27" t="s">
        <v>296</v>
      </c>
      <c r="R7" s="27" t="s">
        <v>6</v>
      </c>
      <c r="S7" s="28" t="s">
        <v>7</v>
      </c>
    </row>
    <row r="8" spans="1:19" s="44" customFormat="1" ht="27.6" x14ac:dyDescent="0.3">
      <c r="A8" s="40" t="s">
        <v>14</v>
      </c>
      <c r="B8" s="41">
        <v>1</v>
      </c>
      <c r="C8" s="40" t="s">
        <v>15</v>
      </c>
      <c r="D8" s="40" t="s">
        <v>16</v>
      </c>
      <c r="E8" s="40" t="s">
        <v>531</v>
      </c>
      <c r="F8" s="40" t="s">
        <v>17</v>
      </c>
      <c r="G8" s="40" t="s">
        <v>18</v>
      </c>
      <c r="H8" s="42">
        <v>3</v>
      </c>
      <c r="I8" s="42">
        <v>2</v>
      </c>
      <c r="J8" s="42"/>
      <c r="K8" s="42">
        <f t="shared" ref="K8:L15" si="0">H8*13</f>
        <v>39</v>
      </c>
      <c r="L8" s="42">
        <f t="shared" si="0"/>
        <v>26</v>
      </c>
      <c r="M8" s="42"/>
      <c r="N8" s="42"/>
      <c r="O8" s="42"/>
      <c r="P8" s="42">
        <v>3</v>
      </c>
      <c r="Q8" s="43" t="s">
        <v>284</v>
      </c>
      <c r="R8" s="43" t="s">
        <v>8</v>
      </c>
      <c r="S8" s="40" t="s">
        <v>19</v>
      </c>
    </row>
    <row r="9" spans="1:19" s="44" customFormat="1" x14ac:dyDescent="0.3">
      <c r="A9" s="40" t="s">
        <v>14</v>
      </c>
      <c r="B9" s="41">
        <v>1</v>
      </c>
      <c r="C9" s="40" t="s">
        <v>20</v>
      </c>
      <c r="D9" s="40" t="s">
        <v>21</v>
      </c>
      <c r="E9" s="40" t="s">
        <v>409</v>
      </c>
      <c r="F9" s="40" t="s">
        <v>22</v>
      </c>
      <c r="G9" s="40" t="s">
        <v>23</v>
      </c>
      <c r="H9" s="42">
        <v>2</v>
      </c>
      <c r="I9" s="42">
        <v>2</v>
      </c>
      <c r="J9" s="42"/>
      <c r="K9" s="42">
        <f t="shared" si="0"/>
        <v>26</v>
      </c>
      <c r="L9" s="42">
        <f t="shared" si="0"/>
        <v>26</v>
      </c>
      <c r="M9" s="42"/>
      <c r="N9" s="42"/>
      <c r="O9" s="42"/>
      <c r="P9" s="42">
        <v>4</v>
      </c>
      <c r="Q9" s="43" t="s">
        <v>284</v>
      </c>
      <c r="R9" s="43" t="s">
        <v>8</v>
      </c>
      <c r="S9" s="40" t="s">
        <v>19</v>
      </c>
    </row>
    <row r="10" spans="1:19" s="44" customFormat="1" ht="27.6" x14ac:dyDescent="0.3">
      <c r="A10" s="40" t="s">
        <v>14</v>
      </c>
      <c r="B10" s="41">
        <v>1</v>
      </c>
      <c r="C10" s="40" t="s">
        <v>24</v>
      </c>
      <c r="D10" s="40" t="s">
        <v>25</v>
      </c>
      <c r="E10" s="40" t="s">
        <v>403</v>
      </c>
      <c r="F10" s="40" t="s">
        <v>26</v>
      </c>
      <c r="G10" s="40" t="s">
        <v>27</v>
      </c>
      <c r="H10" s="42">
        <v>1</v>
      </c>
      <c r="I10" s="42">
        <v>2</v>
      </c>
      <c r="J10" s="42"/>
      <c r="K10" s="42">
        <f t="shared" si="0"/>
        <v>13</v>
      </c>
      <c r="L10" s="42">
        <f t="shared" si="0"/>
        <v>26</v>
      </c>
      <c r="M10" s="42"/>
      <c r="N10" s="42"/>
      <c r="O10" s="42"/>
      <c r="P10" s="42">
        <v>3</v>
      </c>
      <c r="Q10" s="43" t="s">
        <v>285</v>
      </c>
      <c r="R10" s="43" t="s">
        <v>8</v>
      </c>
      <c r="S10" s="40" t="s">
        <v>19</v>
      </c>
    </row>
    <row r="11" spans="1:19" s="44" customFormat="1" ht="27.6" x14ac:dyDescent="0.3">
      <c r="A11" s="40" t="s">
        <v>14</v>
      </c>
      <c r="B11" s="41">
        <v>1</v>
      </c>
      <c r="C11" s="40" t="s">
        <v>28</v>
      </c>
      <c r="D11" s="40" t="s">
        <v>29</v>
      </c>
      <c r="E11" s="40" t="s">
        <v>398</v>
      </c>
      <c r="F11" s="40" t="s">
        <v>30</v>
      </c>
      <c r="G11" s="40" t="s">
        <v>31</v>
      </c>
      <c r="H11" s="42">
        <v>0</v>
      </c>
      <c r="I11" s="42">
        <v>2</v>
      </c>
      <c r="J11" s="42"/>
      <c r="K11" s="42">
        <f t="shared" si="0"/>
        <v>0</v>
      </c>
      <c r="L11" s="42">
        <f t="shared" si="0"/>
        <v>26</v>
      </c>
      <c r="M11" s="42"/>
      <c r="N11" s="42"/>
      <c r="O11" s="42"/>
      <c r="P11" s="42">
        <v>3</v>
      </c>
      <c r="Q11" s="43" t="s">
        <v>285</v>
      </c>
      <c r="R11" s="43" t="s">
        <v>8</v>
      </c>
      <c r="S11" s="40" t="s">
        <v>19</v>
      </c>
    </row>
    <row r="12" spans="1:19" s="44" customFormat="1" x14ac:dyDescent="0.3">
      <c r="A12" s="40" t="s">
        <v>14</v>
      </c>
      <c r="B12" s="41">
        <v>1</v>
      </c>
      <c r="C12" s="40" t="s">
        <v>32</v>
      </c>
      <c r="D12" s="40" t="s">
        <v>33</v>
      </c>
      <c r="E12" s="40" t="s">
        <v>394</v>
      </c>
      <c r="F12" s="40"/>
      <c r="G12" s="40" t="s">
        <v>34</v>
      </c>
      <c r="H12" s="42">
        <v>2</v>
      </c>
      <c r="I12" s="42">
        <v>2</v>
      </c>
      <c r="J12" s="42"/>
      <c r="K12" s="42">
        <f t="shared" si="0"/>
        <v>26</v>
      </c>
      <c r="L12" s="42">
        <f t="shared" si="0"/>
        <v>26</v>
      </c>
      <c r="M12" s="42"/>
      <c r="N12" s="42"/>
      <c r="O12" s="42"/>
      <c r="P12" s="42">
        <v>4</v>
      </c>
      <c r="Q12" s="43" t="s">
        <v>284</v>
      </c>
      <c r="R12" s="43" t="s">
        <v>8</v>
      </c>
      <c r="S12" s="40" t="s">
        <v>19</v>
      </c>
    </row>
    <row r="13" spans="1:19" s="44" customFormat="1" ht="27.6" x14ac:dyDescent="0.3">
      <c r="A13" s="40" t="s">
        <v>14</v>
      </c>
      <c r="B13" s="41">
        <v>1</v>
      </c>
      <c r="C13" s="40" t="s">
        <v>35</v>
      </c>
      <c r="D13" s="40" t="s">
        <v>36</v>
      </c>
      <c r="E13" s="40" t="s">
        <v>389</v>
      </c>
      <c r="F13" s="40" t="s">
        <v>37</v>
      </c>
      <c r="G13" s="40" t="s">
        <v>38</v>
      </c>
      <c r="H13" s="42">
        <v>2</v>
      </c>
      <c r="I13" s="42">
        <v>2</v>
      </c>
      <c r="J13" s="42"/>
      <c r="K13" s="42">
        <f t="shared" si="0"/>
        <v>26</v>
      </c>
      <c r="L13" s="42">
        <f t="shared" si="0"/>
        <v>26</v>
      </c>
      <c r="M13" s="42"/>
      <c r="N13" s="42"/>
      <c r="O13" s="42"/>
      <c r="P13" s="42">
        <v>4</v>
      </c>
      <c r="Q13" s="43" t="s">
        <v>284</v>
      </c>
      <c r="R13" s="43" t="s">
        <v>8</v>
      </c>
      <c r="S13" s="40" t="s">
        <v>19</v>
      </c>
    </row>
    <row r="14" spans="1:19" s="44" customFormat="1" x14ac:dyDescent="0.3">
      <c r="A14" s="40" t="s">
        <v>14</v>
      </c>
      <c r="B14" s="41">
        <v>1</v>
      </c>
      <c r="C14" s="40" t="s">
        <v>39</v>
      </c>
      <c r="D14" s="40" t="s">
        <v>40</v>
      </c>
      <c r="E14" s="40" t="s">
        <v>419</v>
      </c>
      <c r="F14" s="40" t="s">
        <v>41</v>
      </c>
      <c r="G14" s="40" t="s">
        <v>42</v>
      </c>
      <c r="H14" s="42">
        <v>2</v>
      </c>
      <c r="I14" s="42">
        <v>1</v>
      </c>
      <c r="J14" s="42"/>
      <c r="K14" s="42">
        <f t="shared" si="0"/>
        <v>26</v>
      </c>
      <c r="L14" s="42">
        <f t="shared" si="0"/>
        <v>13</v>
      </c>
      <c r="M14" s="42"/>
      <c r="N14" s="42"/>
      <c r="O14" s="42"/>
      <c r="P14" s="42">
        <v>3</v>
      </c>
      <c r="Q14" s="43" t="s">
        <v>284</v>
      </c>
      <c r="R14" s="43" t="s">
        <v>8</v>
      </c>
      <c r="S14" s="40" t="s">
        <v>19</v>
      </c>
    </row>
    <row r="15" spans="1:19" s="44" customFormat="1" x14ac:dyDescent="0.3">
      <c r="A15" s="40" t="s">
        <v>14</v>
      </c>
      <c r="B15" s="41">
        <v>1</v>
      </c>
      <c r="C15" s="40" t="s">
        <v>43</v>
      </c>
      <c r="D15" s="40" t="s">
        <v>44</v>
      </c>
      <c r="E15" s="40" t="s">
        <v>534</v>
      </c>
      <c r="F15" s="40" t="s">
        <v>45</v>
      </c>
      <c r="G15" s="40" t="s">
        <v>46</v>
      </c>
      <c r="H15" s="42">
        <v>0</v>
      </c>
      <c r="I15" s="42">
        <v>2</v>
      </c>
      <c r="J15" s="42"/>
      <c r="K15" s="42">
        <f t="shared" si="0"/>
        <v>0</v>
      </c>
      <c r="L15" s="42">
        <f t="shared" si="0"/>
        <v>26</v>
      </c>
      <c r="M15" s="42"/>
      <c r="N15" s="42"/>
      <c r="O15" s="42"/>
      <c r="P15" s="42">
        <v>0</v>
      </c>
      <c r="Q15" s="43" t="s">
        <v>8</v>
      </c>
      <c r="R15" s="43" t="s">
        <v>8</v>
      </c>
      <c r="S15" s="40" t="s">
        <v>19</v>
      </c>
    </row>
    <row r="16" spans="1:19" s="44" customFormat="1" ht="27.6" x14ac:dyDescent="0.3">
      <c r="A16" s="40" t="s">
        <v>14</v>
      </c>
      <c r="B16" s="41">
        <v>1</v>
      </c>
      <c r="C16" s="40" t="s">
        <v>47</v>
      </c>
      <c r="D16" s="40" t="s">
        <v>48</v>
      </c>
      <c r="E16" s="40" t="s">
        <v>532</v>
      </c>
      <c r="F16" s="40" t="s">
        <v>49</v>
      </c>
      <c r="G16" s="40"/>
      <c r="H16" s="42"/>
      <c r="I16" s="42"/>
      <c r="J16" s="42"/>
      <c r="K16" s="42"/>
      <c r="L16" s="42"/>
      <c r="M16" s="42"/>
      <c r="N16" s="42"/>
      <c r="O16" s="42"/>
      <c r="P16" s="42">
        <v>4</v>
      </c>
      <c r="Q16" s="43" t="s">
        <v>284</v>
      </c>
      <c r="R16" s="43" t="s">
        <v>50</v>
      </c>
      <c r="S16" s="40" t="s">
        <v>51</v>
      </c>
    </row>
    <row r="17" spans="1:19" s="44" customFormat="1" x14ac:dyDescent="0.3">
      <c r="A17" s="13" t="s">
        <v>601</v>
      </c>
      <c r="B17" s="13"/>
      <c r="C17" s="13"/>
      <c r="D17" s="13"/>
      <c r="E17" s="13"/>
      <c r="F17" s="13"/>
      <c r="G17" s="13"/>
      <c r="H17" s="45">
        <f t="shared" ref="H17:P17" si="1">SUM(H8:H16)</f>
        <v>12</v>
      </c>
      <c r="I17" s="45">
        <f t="shared" si="1"/>
        <v>15</v>
      </c>
      <c r="J17" s="45">
        <f t="shared" si="1"/>
        <v>0</v>
      </c>
      <c r="K17" s="45">
        <f t="shared" si="1"/>
        <v>156</v>
      </c>
      <c r="L17" s="45">
        <f t="shared" si="1"/>
        <v>195</v>
      </c>
      <c r="M17" s="45">
        <f t="shared" si="1"/>
        <v>0</v>
      </c>
      <c r="N17" s="45">
        <f t="shared" si="1"/>
        <v>0</v>
      </c>
      <c r="O17" s="45">
        <f t="shared" si="1"/>
        <v>0</v>
      </c>
      <c r="P17" s="45">
        <f t="shared" si="1"/>
        <v>28</v>
      </c>
      <c r="Q17" s="46"/>
      <c r="R17" s="46"/>
      <c r="S17" s="47"/>
    </row>
    <row r="18" spans="1:19" s="48" customFormat="1" ht="27.6" x14ac:dyDescent="0.3">
      <c r="A18" s="40" t="s">
        <v>14</v>
      </c>
      <c r="B18" s="41">
        <v>2</v>
      </c>
      <c r="C18" s="40" t="s">
        <v>52</v>
      </c>
      <c r="D18" s="40" t="s">
        <v>53</v>
      </c>
      <c r="E18" s="40" t="s">
        <v>415</v>
      </c>
      <c r="F18" s="40" t="s">
        <v>54</v>
      </c>
      <c r="G18" s="40" t="s">
        <v>55</v>
      </c>
      <c r="H18" s="42">
        <v>1</v>
      </c>
      <c r="I18" s="42">
        <v>1</v>
      </c>
      <c r="J18" s="42"/>
      <c r="K18" s="42">
        <f t="shared" ref="K18:K26" si="2">H18*13</f>
        <v>13</v>
      </c>
      <c r="L18" s="42">
        <f t="shared" ref="L18:L26" si="3">I18*13</f>
        <v>13</v>
      </c>
      <c r="M18" s="42"/>
      <c r="N18" s="42"/>
      <c r="O18" s="42"/>
      <c r="P18" s="42">
        <v>3</v>
      </c>
      <c r="Q18" s="43" t="s">
        <v>284</v>
      </c>
      <c r="R18" s="43" t="s">
        <v>8</v>
      </c>
      <c r="S18" s="40" t="s">
        <v>33</v>
      </c>
    </row>
    <row r="19" spans="1:19" s="48" customFormat="1" ht="27.6" x14ac:dyDescent="0.3">
      <c r="A19" s="40" t="s">
        <v>14</v>
      </c>
      <c r="B19" s="41">
        <v>2</v>
      </c>
      <c r="C19" s="40" t="s">
        <v>56</v>
      </c>
      <c r="D19" s="40" t="s">
        <v>57</v>
      </c>
      <c r="E19" s="40" t="s">
        <v>417</v>
      </c>
      <c r="F19" s="40" t="s">
        <v>58</v>
      </c>
      <c r="G19" s="40" t="s">
        <v>59</v>
      </c>
      <c r="H19" s="42">
        <v>4</v>
      </c>
      <c r="I19" s="42">
        <v>2</v>
      </c>
      <c r="J19" s="42"/>
      <c r="K19" s="42">
        <f t="shared" si="2"/>
        <v>52</v>
      </c>
      <c r="L19" s="42">
        <f t="shared" si="3"/>
        <v>26</v>
      </c>
      <c r="M19" s="42"/>
      <c r="N19" s="42"/>
      <c r="O19" s="42"/>
      <c r="P19" s="42">
        <v>6</v>
      </c>
      <c r="Q19" s="43" t="s">
        <v>284</v>
      </c>
      <c r="R19" s="43" t="s">
        <v>8</v>
      </c>
      <c r="S19" s="40" t="s">
        <v>60</v>
      </c>
    </row>
    <row r="20" spans="1:19" s="48" customFormat="1" ht="27.6" x14ac:dyDescent="0.3">
      <c r="A20" s="40" t="s">
        <v>14</v>
      </c>
      <c r="B20" s="41">
        <v>2</v>
      </c>
      <c r="C20" s="40" t="s">
        <v>61</v>
      </c>
      <c r="D20" s="40" t="s">
        <v>62</v>
      </c>
      <c r="E20" s="40" t="s">
        <v>421</v>
      </c>
      <c r="F20" s="40" t="s">
        <v>63</v>
      </c>
      <c r="G20" s="40" t="s">
        <v>64</v>
      </c>
      <c r="H20" s="42">
        <v>2</v>
      </c>
      <c r="I20" s="42">
        <v>1</v>
      </c>
      <c r="J20" s="42"/>
      <c r="K20" s="42">
        <f t="shared" si="2"/>
        <v>26</v>
      </c>
      <c r="L20" s="42">
        <f t="shared" si="3"/>
        <v>13</v>
      </c>
      <c r="M20" s="42"/>
      <c r="N20" s="42"/>
      <c r="O20" s="42"/>
      <c r="P20" s="42">
        <v>3</v>
      </c>
      <c r="Q20" s="43" t="s">
        <v>284</v>
      </c>
      <c r="R20" s="43" t="s">
        <v>8</v>
      </c>
      <c r="S20" s="40" t="s">
        <v>19</v>
      </c>
    </row>
    <row r="21" spans="1:19" s="48" customFormat="1" ht="27.6" x14ac:dyDescent="0.3">
      <c r="A21" s="40" t="s">
        <v>14</v>
      </c>
      <c r="B21" s="41">
        <v>2</v>
      </c>
      <c r="C21" s="40" t="s">
        <v>65</v>
      </c>
      <c r="D21" s="40" t="s">
        <v>66</v>
      </c>
      <c r="E21" s="40" t="s">
        <v>423</v>
      </c>
      <c r="F21" s="40" t="s">
        <v>30</v>
      </c>
      <c r="G21" s="40" t="s">
        <v>31</v>
      </c>
      <c r="H21" s="42">
        <v>0</v>
      </c>
      <c r="I21" s="42">
        <v>2</v>
      </c>
      <c r="J21" s="42"/>
      <c r="K21" s="42">
        <f t="shared" si="2"/>
        <v>0</v>
      </c>
      <c r="L21" s="42">
        <f t="shared" si="3"/>
        <v>26</v>
      </c>
      <c r="M21" s="42"/>
      <c r="N21" s="42"/>
      <c r="O21" s="42"/>
      <c r="P21" s="42">
        <v>3</v>
      </c>
      <c r="Q21" s="43" t="s">
        <v>285</v>
      </c>
      <c r="R21" s="43" t="s">
        <v>8</v>
      </c>
      <c r="S21" s="40" t="s">
        <v>29</v>
      </c>
    </row>
    <row r="22" spans="1:19" s="48" customFormat="1" ht="27.6" x14ac:dyDescent="0.3">
      <c r="A22" s="40" t="s">
        <v>14</v>
      </c>
      <c r="B22" s="41">
        <v>2</v>
      </c>
      <c r="C22" s="40" t="s">
        <v>67</v>
      </c>
      <c r="D22" s="40" t="s">
        <v>68</v>
      </c>
      <c r="E22" s="40" t="s">
        <v>425</v>
      </c>
      <c r="F22" s="40" t="s">
        <v>12</v>
      </c>
      <c r="G22" s="40" t="s">
        <v>13</v>
      </c>
      <c r="H22" s="42">
        <v>1</v>
      </c>
      <c r="I22" s="42">
        <v>2</v>
      </c>
      <c r="J22" s="42"/>
      <c r="K22" s="42">
        <f t="shared" si="2"/>
        <v>13</v>
      </c>
      <c r="L22" s="42">
        <f t="shared" si="3"/>
        <v>26</v>
      </c>
      <c r="M22" s="42"/>
      <c r="N22" s="42"/>
      <c r="O22" s="42"/>
      <c r="P22" s="42">
        <v>3</v>
      </c>
      <c r="Q22" s="43" t="s">
        <v>284</v>
      </c>
      <c r="R22" s="43" t="s">
        <v>8</v>
      </c>
      <c r="S22" s="40" t="s">
        <v>19</v>
      </c>
    </row>
    <row r="23" spans="1:19" s="48" customFormat="1" ht="27.6" x14ac:dyDescent="0.3">
      <c r="A23" s="40" t="s">
        <v>14</v>
      </c>
      <c r="B23" s="41">
        <v>2</v>
      </c>
      <c r="C23" s="40" t="s">
        <v>69</v>
      </c>
      <c r="D23" s="40" t="s">
        <v>70</v>
      </c>
      <c r="E23" s="40" t="s">
        <v>427</v>
      </c>
      <c r="F23" s="40" t="s">
        <v>71</v>
      </c>
      <c r="G23" s="40" t="s">
        <v>72</v>
      </c>
      <c r="H23" s="42">
        <v>2</v>
      </c>
      <c r="I23" s="42">
        <v>1</v>
      </c>
      <c r="J23" s="42"/>
      <c r="K23" s="42">
        <f t="shared" si="2"/>
        <v>26</v>
      </c>
      <c r="L23" s="42">
        <f t="shared" si="3"/>
        <v>13</v>
      </c>
      <c r="M23" s="42"/>
      <c r="N23" s="42"/>
      <c r="O23" s="42"/>
      <c r="P23" s="42">
        <v>3</v>
      </c>
      <c r="Q23" s="43" t="s">
        <v>284</v>
      </c>
      <c r="R23" s="43" t="s">
        <v>8</v>
      </c>
      <c r="S23" s="40" t="s">
        <v>73</v>
      </c>
    </row>
    <row r="24" spans="1:19" s="48" customFormat="1" ht="27.6" x14ac:dyDescent="0.3">
      <c r="A24" s="40" t="s">
        <v>14</v>
      </c>
      <c r="B24" s="41">
        <v>2</v>
      </c>
      <c r="C24" s="40" t="s">
        <v>74</v>
      </c>
      <c r="D24" s="40" t="s">
        <v>75</v>
      </c>
      <c r="E24" s="40" t="s">
        <v>429</v>
      </c>
      <c r="F24" s="40" t="s">
        <v>76</v>
      </c>
      <c r="G24" s="40" t="s">
        <v>77</v>
      </c>
      <c r="H24" s="42">
        <v>2</v>
      </c>
      <c r="I24" s="42">
        <v>1</v>
      </c>
      <c r="J24" s="42"/>
      <c r="K24" s="42">
        <f t="shared" si="2"/>
        <v>26</v>
      </c>
      <c r="L24" s="42">
        <f t="shared" si="3"/>
        <v>13</v>
      </c>
      <c r="M24" s="42"/>
      <c r="N24" s="42"/>
      <c r="O24" s="42"/>
      <c r="P24" s="42">
        <v>3</v>
      </c>
      <c r="Q24" s="43" t="s">
        <v>284</v>
      </c>
      <c r="R24" s="43" t="s">
        <v>8</v>
      </c>
      <c r="S24" s="40" t="s">
        <v>36</v>
      </c>
    </row>
    <row r="25" spans="1:19" s="48" customFormat="1" ht="55.2" x14ac:dyDescent="0.3">
      <c r="A25" s="40" t="s">
        <v>14</v>
      </c>
      <c r="B25" s="41">
        <v>2</v>
      </c>
      <c r="C25" s="40" t="s">
        <v>78</v>
      </c>
      <c r="D25" s="40" t="s">
        <v>79</v>
      </c>
      <c r="E25" s="40" t="s">
        <v>400</v>
      </c>
      <c r="F25" s="40" t="s">
        <v>80</v>
      </c>
      <c r="G25" s="40" t="s">
        <v>81</v>
      </c>
      <c r="H25" s="42">
        <v>2</v>
      </c>
      <c r="I25" s="42">
        <v>2</v>
      </c>
      <c r="J25" s="42"/>
      <c r="K25" s="42">
        <f t="shared" si="2"/>
        <v>26</v>
      </c>
      <c r="L25" s="42">
        <f t="shared" si="3"/>
        <v>26</v>
      </c>
      <c r="M25" s="42"/>
      <c r="N25" s="42"/>
      <c r="O25" s="42"/>
      <c r="P25" s="42">
        <v>4</v>
      </c>
      <c r="Q25" s="43" t="s">
        <v>284</v>
      </c>
      <c r="R25" s="43" t="s">
        <v>8</v>
      </c>
      <c r="S25" s="40" t="s">
        <v>82</v>
      </c>
    </row>
    <row r="26" spans="1:19" s="48" customFormat="1" x14ac:dyDescent="0.3">
      <c r="A26" s="40" t="s">
        <v>14</v>
      </c>
      <c r="B26" s="41">
        <v>2</v>
      </c>
      <c r="C26" s="40" t="s">
        <v>83</v>
      </c>
      <c r="D26" s="40" t="s">
        <v>84</v>
      </c>
      <c r="E26" s="40" t="s">
        <v>535</v>
      </c>
      <c r="F26" s="40" t="s">
        <v>45</v>
      </c>
      <c r="G26" s="40" t="s">
        <v>46</v>
      </c>
      <c r="H26" s="42">
        <v>0</v>
      </c>
      <c r="I26" s="42">
        <v>2</v>
      </c>
      <c r="J26" s="42"/>
      <c r="K26" s="42">
        <f t="shared" si="2"/>
        <v>0</v>
      </c>
      <c r="L26" s="42">
        <f t="shared" si="3"/>
        <v>26</v>
      </c>
      <c r="M26" s="42"/>
      <c r="N26" s="42"/>
      <c r="O26" s="42"/>
      <c r="P26" s="42">
        <v>0</v>
      </c>
      <c r="Q26" s="43" t="s">
        <v>8</v>
      </c>
      <c r="R26" s="43" t="s">
        <v>8</v>
      </c>
      <c r="S26" s="40" t="s">
        <v>19</v>
      </c>
    </row>
    <row r="27" spans="1:19" s="48" customFormat="1" ht="27.6" x14ac:dyDescent="0.3">
      <c r="A27" s="40" t="s">
        <v>14</v>
      </c>
      <c r="B27" s="41">
        <v>2</v>
      </c>
      <c r="C27" s="40" t="s">
        <v>85</v>
      </c>
      <c r="D27" s="40" t="s">
        <v>48</v>
      </c>
      <c r="E27" s="40" t="s">
        <v>532</v>
      </c>
      <c r="F27" s="40" t="s">
        <v>49</v>
      </c>
      <c r="G27" s="40"/>
      <c r="H27" s="42"/>
      <c r="I27" s="42"/>
      <c r="J27" s="42"/>
      <c r="K27" s="42"/>
      <c r="L27" s="42"/>
      <c r="M27" s="42"/>
      <c r="N27" s="42"/>
      <c r="O27" s="42"/>
      <c r="P27" s="42">
        <v>4</v>
      </c>
      <c r="Q27" s="43" t="s">
        <v>284</v>
      </c>
      <c r="R27" s="43" t="s">
        <v>50</v>
      </c>
      <c r="S27" s="40" t="s">
        <v>51</v>
      </c>
    </row>
    <row r="28" spans="1:19" s="48" customFormat="1" x14ac:dyDescent="0.3">
      <c r="A28" s="13" t="s">
        <v>601</v>
      </c>
      <c r="B28" s="13"/>
      <c r="C28" s="13"/>
      <c r="D28" s="13"/>
      <c r="E28" s="13"/>
      <c r="F28" s="13"/>
      <c r="G28" s="13"/>
      <c r="H28" s="45">
        <f t="shared" ref="H28:P28" si="4">SUM(H18:H27)</f>
        <v>14</v>
      </c>
      <c r="I28" s="45">
        <f t="shared" si="4"/>
        <v>14</v>
      </c>
      <c r="J28" s="45">
        <f t="shared" si="4"/>
        <v>0</v>
      </c>
      <c r="K28" s="45">
        <f t="shared" si="4"/>
        <v>182</v>
      </c>
      <c r="L28" s="45">
        <f t="shared" si="4"/>
        <v>182</v>
      </c>
      <c r="M28" s="45">
        <f t="shared" si="4"/>
        <v>0</v>
      </c>
      <c r="N28" s="45">
        <f t="shared" si="4"/>
        <v>0</v>
      </c>
      <c r="O28" s="45">
        <f t="shared" si="4"/>
        <v>0</v>
      </c>
      <c r="P28" s="45">
        <f t="shared" si="4"/>
        <v>32</v>
      </c>
      <c r="Q28" s="46"/>
      <c r="R28" s="46"/>
      <c r="S28" s="47"/>
    </row>
    <row r="29" spans="1:19" s="48" customFormat="1" ht="27.6" x14ac:dyDescent="0.3">
      <c r="A29" s="40" t="s">
        <v>14</v>
      </c>
      <c r="B29" s="41">
        <v>3</v>
      </c>
      <c r="C29" s="40" t="s">
        <v>86</v>
      </c>
      <c r="D29" s="40" t="s">
        <v>87</v>
      </c>
      <c r="E29" s="40" t="s">
        <v>440</v>
      </c>
      <c r="F29" s="40" t="s">
        <v>88</v>
      </c>
      <c r="G29" s="40" t="s">
        <v>89</v>
      </c>
      <c r="H29" s="42">
        <v>1</v>
      </c>
      <c r="I29" s="42">
        <v>2</v>
      </c>
      <c r="J29" s="42"/>
      <c r="K29" s="42">
        <f t="shared" ref="K29:L36" si="5">H29*13</f>
        <v>13</v>
      </c>
      <c r="L29" s="42">
        <f t="shared" si="5"/>
        <v>26</v>
      </c>
      <c r="M29" s="42"/>
      <c r="N29" s="42"/>
      <c r="O29" s="42"/>
      <c r="P29" s="42">
        <v>3</v>
      </c>
      <c r="Q29" s="43" t="s">
        <v>284</v>
      </c>
      <c r="R29" s="43" t="s">
        <v>8</v>
      </c>
      <c r="S29" s="40" t="s">
        <v>19</v>
      </c>
    </row>
    <row r="30" spans="1:19" s="48" customFormat="1" ht="27.6" x14ac:dyDescent="0.3">
      <c r="A30" s="40" t="s">
        <v>14</v>
      </c>
      <c r="B30" s="41">
        <v>3</v>
      </c>
      <c r="C30" s="40" t="s">
        <v>90</v>
      </c>
      <c r="D30" s="40" t="s">
        <v>91</v>
      </c>
      <c r="E30" s="40" t="s">
        <v>446</v>
      </c>
      <c r="F30" s="40" t="s">
        <v>92</v>
      </c>
      <c r="G30" s="40" t="s">
        <v>93</v>
      </c>
      <c r="H30" s="42">
        <v>2</v>
      </c>
      <c r="I30" s="42">
        <v>2</v>
      </c>
      <c r="J30" s="42"/>
      <c r="K30" s="42">
        <f t="shared" si="5"/>
        <v>26</v>
      </c>
      <c r="L30" s="42">
        <f t="shared" si="5"/>
        <v>26</v>
      </c>
      <c r="M30" s="42"/>
      <c r="N30" s="42"/>
      <c r="O30" s="42"/>
      <c r="P30" s="42">
        <v>3</v>
      </c>
      <c r="Q30" s="43" t="s">
        <v>284</v>
      </c>
      <c r="R30" s="43" t="s">
        <v>8</v>
      </c>
      <c r="S30" s="40" t="s">
        <v>57</v>
      </c>
    </row>
    <row r="31" spans="1:19" s="48" customFormat="1" ht="41.4" x14ac:dyDescent="0.3">
      <c r="A31" s="40" t="s">
        <v>14</v>
      </c>
      <c r="B31" s="41">
        <v>3</v>
      </c>
      <c r="C31" s="40" t="s">
        <v>94</v>
      </c>
      <c r="D31" s="40" t="s">
        <v>95</v>
      </c>
      <c r="E31" s="40" t="s">
        <v>438</v>
      </c>
      <c r="F31" s="40" t="s">
        <v>96</v>
      </c>
      <c r="G31" s="40" t="s">
        <v>97</v>
      </c>
      <c r="H31" s="42">
        <v>2</v>
      </c>
      <c r="I31" s="42">
        <v>2</v>
      </c>
      <c r="J31" s="42"/>
      <c r="K31" s="42">
        <f t="shared" si="5"/>
        <v>26</v>
      </c>
      <c r="L31" s="42">
        <f t="shared" si="5"/>
        <v>26</v>
      </c>
      <c r="M31" s="42"/>
      <c r="N31" s="42"/>
      <c r="O31" s="42"/>
      <c r="P31" s="42">
        <v>3</v>
      </c>
      <c r="Q31" s="43" t="s">
        <v>284</v>
      </c>
      <c r="R31" s="43" t="s">
        <v>8</v>
      </c>
      <c r="S31" s="40" t="s">
        <v>98</v>
      </c>
    </row>
    <row r="32" spans="1:19" s="48" customFormat="1" x14ac:dyDescent="0.3">
      <c r="A32" s="40" t="s">
        <v>14</v>
      </c>
      <c r="B32" s="41">
        <v>3</v>
      </c>
      <c r="C32" s="40" t="s">
        <v>99</v>
      </c>
      <c r="D32" s="40" t="s">
        <v>100</v>
      </c>
      <c r="E32" s="40" t="s">
        <v>538</v>
      </c>
      <c r="F32" s="40" t="s">
        <v>101</v>
      </c>
      <c r="G32" s="40" t="s">
        <v>102</v>
      </c>
      <c r="H32" s="42">
        <v>2</v>
      </c>
      <c r="I32" s="42">
        <v>0</v>
      </c>
      <c r="J32" s="42"/>
      <c r="K32" s="42">
        <f t="shared" si="5"/>
        <v>26</v>
      </c>
      <c r="L32" s="42">
        <f t="shared" si="5"/>
        <v>0</v>
      </c>
      <c r="M32" s="42"/>
      <c r="N32" s="42"/>
      <c r="O32" s="42"/>
      <c r="P32" s="42">
        <v>3</v>
      </c>
      <c r="Q32" s="43" t="s">
        <v>284</v>
      </c>
      <c r="R32" s="43" t="s">
        <v>8</v>
      </c>
      <c r="S32" s="40" t="s">
        <v>40</v>
      </c>
    </row>
    <row r="33" spans="1:19" s="48" customFormat="1" ht="27.6" x14ac:dyDescent="0.3">
      <c r="A33" s="40" t="s">
        <v>14</v>
      </c>
      <c r="B33" s="41">
        <v>3</v>
      </c>
      <c r="C33" s="40" t="s">
        <v>103</v>
      </c>
      <c r="D33" s="40" t="s">
        <v>104</v>
      </c>
      <c r="E33" s="40" t="s">
        <v>454</v>
      </c>
      <c r="F33" s="40" t="s">
        <v>105</v>
      </c>
      <c r="G33" s="40" t="s">
        <v>106</v>
      </c>
      <c r="H33" s="42">
        <v>2</v>
      </c>
      <c r="I33" s="42">
        <v>2</v>
      </c>
      <c r="J33" s="42"/>
      <c r="K33" s="42">
        <f t="shared" si="5"/>
        <v>26</v>
      </c>
      <c r="L33" s="42">
        <f t="shared" si="5"/>
        <v>26</v>
      </c>
      <c r="M33" s="42"/>
      <c r="N33" s="42"/>
      <c r="O33" s="42"/>
      <c r="P33" s="42">
        <v>4</v>
      </c>
      <c r="Q33" s="43" t="s">
        <v>284</v>
      </c>
      <c r="R33" s="43" t="s">
        <v>8</v>
      </c>
      <c r="S33" s="40" t="s">
        <v>107</v>
      </c>
    </row>
    <row r="34" spans="1:19" s="48" customFormat="1" ht="27.6" x14ac:dyDescent="0.3">
      <c r="A34" s="40" t="s">
        <v>14</v>
      </c>
      <c r="B34" s="41">
        <v>3</v>
      </c>
      <c r="C34" s="40" t="s">
        <v>108</v>
      </c>
      <c r="D34" s="40" t="s">
        <v>109</v>
      </c>
      <c r="E34" s="40" t="s">
        <v>442</v>
      </c>
      <c r="F34" s="40" t="s">
        <v>110</v>
      </c>
      <c r="G34" s="40" t="s">
        <v>111</v>
      </c>
      <c r="H34" s="42">
        <v>1</v>
      </c>
      <c r="I34" s="42">
        <v>2</v>
      </c>
      <c r="J34" s="42"/>
      <c r="K34" s="42">
        <f t="shared" si="5"/>
        <v>13</v>
      </c>
      <c r="L34" s="42">
        <f t="shared" si="5"/>
        <v>26</v>
      </c>
      <c r="M34" s="42"/>
      <c r="N34" s="42"/>
      <c r="O34" s="42"/>
      <c r="P34" s="42">
        <v>3</v>
      </c>
      <c r="Q34" s="43" t="s">
        <v>284</v>
      </c>
      <c r="R34" s="43" t="s">
        <v>8</v>
      </c>
      <c r="S34" s="40" t="s">
        <v>112</v>
      </c>
    </row>
    <row r="35" spans="1:19" s="48" customFormat="1" ht="27.6" x14ac:dyDescent="0.3">
      <c r="A35" s="40" t="s">
        <v>14</v>
      </c>
      <c r="B35" s="41">
        <v>3</v>
      </c>
      <c r="C35" s="40" t="s">
        <v>113</v>
      </c>
      <c r="D35" s="40" t="s">
        <v>114</v>
      </c>
      <c r="E35" s="40" t="s">
        <v>536</v>
      </c>
      <c r="F35" s="40" t="s">
        <v>115</v>
      </c>
      <c r="G35" s="40" t="s">
        <v>116</v>
      </c>
      <c r="H35" s="42">
        <v>2</v>
      </c>
      <c r="I35" s="42">
        <v>2</v>
      </c>
      <c r="J35" s="42"/>
      <c r="K35" s="42">
        <f t="shared" si="5"/>
        <v>26</v>
      </c>
      <c r="L35" s="42">
        <f t="shared" si="5"/>
        <v>26</v>
      </c>
      <c r="M35" s="42"/>
      <c r="N35" s="42"/>
      <c r="O35" s="42"/>
      <c r="P35" s="42">
        <v>3</v>
      </c>
      <c r="Q35" s="43" t="s">
        <v>284</v>
      </c>
      <c r="R35" s="43" t="s">
        <v>8</v>
      </c>
      <c r="S35" s="40" t="s">
        <v>19</v>
      </c>
    </row>
    <row r="36" spans="1:19" s="48" customFormat="1" ht="27.6" x14ac:dyDescent="0.3">
      <c r="A36" s="40" t="s">
        <v>14</v>
      </c>
      <c r="B36" s="41">
        <v>3</v>
      </c>
      <c r="C36" s="40" t="s">
        <v>117</v>
      </c>
      <c r="D36" s="40" t="s">
        <v>118</v>
      </c>
      <c r="E36" s="40" t="s">
        <v>450</v>
      </c>
      <c r="F36" s="40" t="s">
        <v>119</v>
      </c>
      <c r="G36" s="40" t="s">
        <v>120</v>
      </c>
      <c r="H36" s="42">
        <v>1</v>
      </c>
      <c r="I36" s="42">
        <v>3</v>
      </c>
      <c r="J36" s="42"/>
      <c r="K36" s="42">
        <f t="shared" si="5"/>
        <v>13</v>
      </c>
      <c r="L36" s="42">
        <f t="shared" si="5"/>
        <v>39</v>
      </c>
      <c r="M36" s="42"/>
      <c r="N36" s="42"/>
      <c r="O36" s="42"/>
      <c r="P36" s="42">
        <v>3</v>
      </c>
      <c r="Q36" s="43" t="s">
        <v>285</v>
      </c>
      <c r="R36" s="43" t="s">
        <v>8</v>
      </c>
      <c r="S36" s="40" t="s">
        <v>19</v>
      </c>
    </row>
    <row r="37" spans="1:19" s="48" customFormat="1" ht="27.6" x14ac:dyDescent="0.3">
      <c r="A37" s="40" t="s">
        <v>14</v>
      </c>
      <c r="B37" s="41">
        <v>3</v>
      </c>
      <c r="C37" s="40" t="s">
        <v>121</v>
      </c>
      <c r="D37" s="40" t="s">
        <v>122</v>
      </c>
      <c r="E37" s="40" t="s">
        <v>452</v>
      </c>
      <c r="F37" s="40" t="s">
        <v>30</v>
      </c>
      <c r="G37" s="40" t="s">
        <v>31</v>
      </c>
      <c r="H37" s="42"/>
      <c r="I37" s="42"/>
      <c r="J37" s="42"/>
      <c r="K37" s="42"/>
      <c r="L37" s="42"/>
      <c r="M37" s="42"/>
      <c r="N37" s="42"/>
      <c r="O37" s="42">
        <v>40</v>
      </c>
      <c r="P37" s="42">
        <v>0</v>
      </c>
      <c r="Q37" s="43" t="s">
        <v>285</v>
      </c>
      <c r="R37" s="43" t="s">
        <v>8</v>
      </c>
      <c r="S37" s="40" t="s">
        <v>19</v>
      </c>
    </row>
    <row r="38" spans="1:19" s="48" customFormat="1" ht="27.6" x14ac:dyDescent="0.3">
      <c r="A38" s="40" t="s">
        <v>14</v>
      </c>
      <c r="B38" s="41">
        <v>3</v>
      </c>
      <c r="C38" s="40" t="s">
        <v>123</v>
      </c>
      <c r="D38" s="40" t="s">
        <v>48</v>
      </c>
      <c r="E38" s="40" t="s">
        <v>532</v>
      </c>
      <c r="F38" s="40" t="s">
        <v>49</v>
      </c>
      <c r="G38" s="40"/>
      <c r="H38" s="42"/>
      <c r="I38" s="42"/>
      <c r="J38" s="42"/>
      <c r="K38" s="42"/>
      <c r="L38" s="42"/>
      <c r="M38" s="42"/>
      <c r="N38" s="42"/>
      <c r="O38" s="42"/>
      <c r="P38" s="42">
        <v>2</v>
      </c>
      <c r="Q38" s="43" t="s">
        <v>284</v>
      </c>
      <c r="R38" s="43" t="s">
        <v>50</v>
      </c>
      <c r="S38" s="40" t="s">
        <v>51</v>
      </c>
    </row>
    <row r="39" spans="1:19" s="48" customFormat="1" x14ac:dyDescent="0.3">
      <c r="A39" s="13" t="s">
        <v>601</v>
      </c>
      <c r="B39" s="13"/>
      <c r="C39" s="13"/>
      <c r="D39" s="13"/>
      <c r="E39" s="13"/>
      <c r="F39" s="13"/>
      <c r="G39" s="13"/>
      <c r="H39" s="45">
        <f t="shared" ref="H39:P39" si="6">SUM(H29:H38)</f>
        <v>13</v>
      </c>
      <c r="I39" s="45">
        <f t="shared" si="6"/>
        <v>15</v>
      </c>
      <c r="J39" s="45">
        <f t="shared" si="6"/>
        <v>0</v>
      </c>
      <c r="K39" s="45">
        <f t="shared" si="6"/>
        <v>169</v>
      </c>
      <c r="L39" s="45">
        <f t="shared" si="6"/>
        <v>195</v>
      </c>
      <c r="M39" s="45">
        <f t="shared" si="6"/>
        <v>0</v>
      </c>
      <c r="N39" s="45">
        <f t="shared" si="6"/>
        <v>0</v>
      </c>
      <c r="O39" s="45">
        <f t="shared" si="6"/>
        <v>40</v>
      </c>
      <c r="P39" s="45">
        <f t="shared" si="6"/>
        <v>27</v>
      </c>
      <c r="Q39" s="46"/>
      <c r="R39" s="46"/>
      <c r="S39" s="47"/>
    </row>
    <row r="40" spans="1:19" s="48" customFormat="1" x14ac:dyDescent="0.3">
      <c r="A40" s="40" t="s">
        <v>14</v>
      </c>
      <c r="B40" s="41">
        <v>4</v>
      </c>
      <c r="C40" s="40" t="s">
        <v>124</v>
      </c>
      <c r="D40" s="40" t="s">
        <v>125</v>
      </c>
      <c r="E40" s="40" t="s">
        <v>461</v>
      </c>
      <c r="F40" s="40" t="s">
        <v>126</v>
      </c>
      <c r="G40" s="40" t="s">
        <v>127</v>
      </c>
      <c r="H40" s="42">
        <v>2</v>
      </c>
      <c r="I40" s="42">
        <v>1</v>
      </c>
      <c r="J40" s="42"/>
      <c r="K40" s="42">
        <f t="shared" ref="K40:L47" si="7">H40*13</f>
        <v>26</v>
      </c>
      <c r="L40" s="42">
        <f t="shared" si="7"/>
        <v>13</v>
      </c>
      <c r="M40" s="42"/>
      <c r="N40" s="42"/>
      <c r="O40" s="42"/>
      <c r="P40" s="42">
        <v>3</v>
      </c>
      <c r="Q40" s="43" t="s">
        <v>284</v>
      </c>
      <c r="R40" s="43" t="s">
        <v>8</v>
      </c>
      <c r="S40" s="40" t="s">
        <v>19</v>
      </c>
    </row>
    <row r="41" spans="1:19" s="48" customFormat="1" ht="27.6" x14ac:dyDescent="0.3">
      <c r="A41" s="40" t="s">
        <v>14</v>
      </c>
      <c r="B41" s="41">
        <v>4</v>
      </c>
      <c r="C41" s="40" t="s">
        <v>128</v>
      </c>
      <c r="D41" s="40" t="s">
        <v>129</v>
      </c>
      <c r="E41" s="40" t="s">
        <v>463</v>
      </c>
      <c r="F41" s="40" t="s">
        <v>130</v>
      </c>
      <c r="G41" s="40" t="s">
        <v>131</v>
      </c>
      <c r="H41" s="42">
        <v>2</v>
      </c>
      <c r="I41" s="42">
        <v>1</v>
      </c>
      <c r="J41" s="42"/>
      <c r="K41" s="42">
        <f t="shared" si="7"/>
        <v>26</v>
      </c>
      <c r="L41" s="42">
        <f t="shared" si="7"/>
        <v>13</v>
      </c>
      <c r="M41" s="42"/>
      <c r="N41" s="42"/>
      <c r="O41" s="42"/>
      <c r="P41" s="42">
        <v>3</v>
      </c>
      <c r="Q41" s="43" t="s">
        <v>284</v>
      </c>
      <c r="R41" s="43" t="s">
        <v>8</v>
      </c>
      <c r="S41" s="40" t="s">
        <v>91</v>
      </c>
    </row>
    <row r="42" spans="1:19" s="48" customFormat="1" ht="41.4" x14ac:dyDescent="0.3">
      <c r="A42" s="40" t="s">
        <v>14</v>
      </c>
      <c r="B42" s="41">
        <v>4</v>
      </c>
      <c r="C42" s="40" t="s">
        <v>132</v>
      </c>
      <c r="D42" s="40" t="s">
        <v>133</v>
      </c>
      <c r="E42" s="40" t="s">
        <v>465</v>
      </c>
      <c r="F42" s="40" t="s">
        <v>10</v>
      </c>
      <c r="G42" s="40" t="s">
        <v>11</v>
      </c>
      <c r="H42" s="42">
        <v>2</v>
      </c>
      <c r="I42" s="42">
        <v>1</v>
      </c>
      <c r="J42" s="42"/>
      <c r="K42" s="42">
        <f t="shared" si="7"/>
        <v>26</v>
      </c>
      <c r="L42" s="42">
        <f t="shared" si="7"/>
        <v>13</v>
      </c>
      <c r="M42" s="42"/>
      <c r="N42" s="42"/>
      <c r="O42" s="42"/>
      <c r="P42" s="42">
        <v>3</v>
      </c>
      <c r="Q42" s="43" t="s">
        <v>284</v>
      </c>
      <c r="R42" s="43" t="s">
        <v>8</v>
      </c>
      <c r="S42" s="40" t="s">
        <v>134</v>
      </c>
    </row>
    <row r="43" spans="1:19" s="48" customFormat="1" ht="41.4" x14ac:dyDescent="0.3">
      <c r="A43" s="40" t="s">
        <v>14</v>
      </c>
      <c r="B43" s="41">
        <v>4</v>
      </c>
      <c r="C43" s="40" t="s">
        <v>135</v>
      </c>
      <c r="D43" s="40" t="s">
        <v>136</v>
      </c>
      <c r="E43" s="40" t="s">
        <v>474</v>
      </c>
      <c r="F43" s="40" t="s">
        <v>137</v>
      </c>
      <c r="G43" s="40" t="s">
        <v>138</v>
      </c>
      <c r="H43" s="42">
        <v>2</v>
      </c>
      <c r="I43" s="42">
        <v>2</v>
      </c>
      <c r="J43" s="42"/>
      <c r="K43" s="42">
        <f t="shared" si="7"/>
        <v>26</v>
      </c>
      <c r="L43" s="42">
        <f t="shared" si="7"/>
        <v>26</v>
      </c>
      <c r="M43" s="42"/>
      <c r="N43" s="42"/>
      <c r="O43" s="42"/>
      <c r="P43" s="42">
        <v>3</v>
      </c>
      <c r="Q43" s="43" t="s">
        <v>284</v>
      </c>
      <c r="R43" s="43" t="s">
        <v>8</v>
      </c>
      <c r="S43" s="40" t="s">
        <v>139</v>
      </c>
    </row>
    <row r="44" spans="1:19" s="48" customFormat="1" x14ac:dyDescent="0.3">
      <c r="A44" s="40" t="s">
        <v>14</v>
      </c>
      <c r="B44" s="41">
        <v>4</v>
      </c>
      <c r="C44" s="40" t="s">
        <v>140</v>
      </c>
      <c r="D44" s="40" t="s">
        <v>141</v>
      </c>
      <c r="E44" s="40" t="s">
        <v>470</v>
      </c>
      <c r="F44" s="40" t="s">
        <v>142</v>
      </c>
      <c r="G44" s="40" t="s">
        <v>143</v>
      </c>
      <c r="H44" s="42">
        <v>2</v>
      </c>
      <c r="I44" s="42">
        <v>2</v>
      </c>
      <c r="J44" s="42"/>
      <c r="K44" s="42">
        <f t="shared" si="7"/>
        <v>26</v>
      </c>
      <c r="L44" s="42">
        <f t="shared" si="7"/>
        <v>26</v>
      </c>
      <c r="M44" s="42"/>
      <c r="N44" s="42"/>
      <c r="O44" s="42"/>
      <c r="P44" s="42">
        <v>3</v>
      </c>
      <c r="Q44" s="43" t="s">
        <v>284</v>
      </c>
      <c r="R44" s="43" t="s">
        <v>8</v>
      </c>
      <c r="S44" s="40" t="s">
        <v>104</v>
      </c>
    </row>
    <row r="45" spans="1:19" s="48" customFormat="1" ht="27.6" x14ac:dyDescent="0.3">
      <c r="A45" s="40" t="s">
        <v>14</v>
      </c>
      <c r="B45" s="41">
        <v>4</v>
      </c>
      <c r="C45" s="40" t="s">
        <v>144</v>
      </c>
      <c r="D45" s="40" t="s">
        <v>145</v>
      </c>
      <c r="E45" s="40" t="s">
        <v>468</v>
      </c>
      <c r="F45" s="40" t="s">
        <v>146</v>
      </c>
      <c r="G45" s="40" t="s">
        <v>147</v>
      </c>
      <c r="H45" s="42">
        <v>2</v>
      </c>
      <c r="I45" s="42">
        <v>2</v>
      </c>
      <c r="J45" s="42"/>
      <c r="K45" s="42">
        <f t="shared" si="7"/>
        <v>26</v>
      </c>
      <c r="L45" s="42">
        <f t="shared" si="7"/>
        <v>26</v>
      </c>
      <c r="M45" s="42"/>
      <c r="N45" s="42"/>
      <c r="O45" s="42"/>
      <c r="P45" s="42">
        <v>3</v>
      </c>
      <c r="Q45" s="43" t="s">
        <v>284</v>
      </c>
      <c r="R45" s="43" t="s">
        <v>8</v>
      </c>
      <c r="S45" s="40" t="s">
        <v>95</v>
      </c>
    </row>
    <row r="46" spans="1:19" s="48" customFormat="1" ht="27.6" x14ac:dyDescent="0.3">
      <c r="A46" s="40" t="s">
        <v>14</v>
      </c>
      <c r="B46" s="41">
        <v>4</v>
      </c>
      <c r="C46" s="40" t="s">
        <v>148</v>
      </c>
      <c r="D46" s="40" t="s">
        <v>149</v>
      </c>
      <c r="E46" s="40" t="s">
        <v>481</v>
      </c>
      <c r="F46" s="40" t="s">
        <v>150</v>
      </c>
      <c r="G46" s="40" t="s">
        <v>151</v>
      </c>
      <c r="H46" s="42">
        <v>2</v>
      </c>
      <c r="I46" s="42">
        <v>2</v>
      </c>
      <c r="J46" s="42"/>
      <c r="K46" s="42">
        <f t="shared" si="7"/>
        <v>26</v>
      </c>
      <c r="L46" s="42">
        <f t="shared" si="7"/>
        <v>26</v>
      </c>
      <c r="M46" s="42"/>
      <c r="N46" s="42"/>
      <c r="O46" s="42"/>
      <c r="P46" s="42">
        <v>3</v>
      </c>
      <c r="Q46" s="43" t="s">
        <v>284</v>
      </c>
      <c r="R46" s="43" t="s">
        <v>8</v>
      </c>
      <c r="S46" s="40" t="s">
        <v>75</v>
      </c>
    </row>
    <row r="47" spans="1:19" s="48" customFormat="1" ht="27.6" x14ac:dyDescent="0.3">
      <c r="A47" s="40" t="s">
        <v>14</v>
      </c>
      <c r="B47" s="41">
        <v>4</v>
      </c>
      <c r="C47" s="40" t="s">
        <v>152</v>
      </c>
      <c r="D47" s="40" t="s">
        <v>153</v>
      </c>
      <c r="E47" s="40" t="s">
        <v>476</v>
      </c>
      <c r="F47" s="40" t="s">
        <v>154</v>
      </c>
      <c r="G47" s="40"/>
      <c r="H47" s="42">
        <v>0</v>
      </c>
      <c r="I47" s="42">
        <v>4</v>
      </c>
      <c r="J47" s="42"/>
      <c r="K47" s="42">
        <f t="shared" si="7"/>
        <v>0</v>
      </c>
      <c r="L47" s="42">
        <f t="shared" si="7"/>
        <v>52</v>
      </c>
      <c r="M47" s="42"/>
      <c r="N47" s="42"/>
      <c r="O47" s="42"/>
      <c r="P47" s="42">
        <v>4</v>
      </c>
      <c r="Q47" s="43" t="s">
        <v>285</v>
      </c>
      <c r="R47" s="43" t="s">
        <v>8</v>
      </c>
      <c r="S47" s="40" t="s">
        <v>19</v>
      </c>
    </row>
    <row r="48" spans="1:19" s="48" customFormat="1" ht="27.6" x14ac:dyDescent="0.3">
      <c r="A48" s="40" t="s">
        <v>14</v>
      </c>
      <c r="B48" s="41">
        <v>4</v>
      </c>
      <c r="C48" s="40" t="s">
        <v>155</v>
      </c>
      <c r="D48" s="40" t="s">
        <v>156</v>
      </c>
      <c r="E48" s="40" t="s">
        <v>479</v>
      </c>
      <c r="F48" s="40" t="s">
        <v>49</v>
      </c>
      <c r="G48" s="40"/>
      <c r="H48" s="42"/>
      <c r="I48" s="42"/>
      <c r="J48" s="42"/>
      <c r="K48" s="42"/>
      <c r="L48" s="42"/>
      <c r="M48" s="42"/>
      <c r="N48" s="42"/>
      <c r="O48" s="42"/>
      <c r="P48" s="42">
        <v>6</v>
      </c>
      <c r="Q48" s="43" t="s">
        <v>285</v>
      </c>
      <c r="R48" s="43" t="s">
        <v>9</v>
      </c>
      <c r="S48" s="40" t="s">
        <v>51</v>
      </c>
    </row>
    <row r="49" spans="1:19" s="48" customFormat="1" x14ac:dyDescent="0.3">
      <c r="A49" s="13" t="s">
        <v>601</v>
      </c>
      <c r="B49" s="13"/>
      <c r="C49" s="13"/>
      <c r="D49" s="13"/>
      <c r="E49" s="13"/>
      <c r="F49" s="13"/>
      <c r="G49" s="13"/>
      <c r="H49" s="45">
        <f t="shared" ref="H49:P49" si="8">SUM(H40:H48)</f>
        <v>14</v>
      </c>
      <c r="I49" s="45">
        <f t="shared" si="8"/>
        <v>15</v>
      </c>
      <c r="J49" s="45">
        <f t="shared" si="8"/>
        <v>0</v>
      </c>
      <c r="K49" s="45">
        <f t="shared" si="8"/>
        <v>182</v>
      </c>
      <c r="L49" s="45">
        <f t="shared" si="8"/>
        <v>195</v>
      </c>
      <c r="M49" s="45">
        <f t="shared" si="8"/>
        <v>0</v>
      </c>
      <c r="N49" s="45">
        <f t="shared" si="8"/>
        <v>0</v>
      </c>
      <c r="O49" s="45">
        <f t="shared" si="8"/>
        <v>0</v>
      </c>
      <c r="P49" s="45">
        <f t="shared" si="8"/>
        <v>31</v>
      </c>
      <c r="Q49" s="46"/>
      <c r="R49" s="46"/>
      <c r="S49" s="47"/>
    </row>
    <row r="50" spans="1:19" s="48" customFormat="1" ht="27.6" x14ac:dyDescent="0.3">
      <c r="A50" s="40" t="s">
        <v>14</v>
      </c>
      <c r="B50" s="41">
        <v>5</v>
      </c>
      <c r="C50" s="40" t="s">
        <v>157</v>
      </c>
      <c r="D50" s="40" t="s">
        <v>158</v>
      </c>
      <c r="E50" s="40" t="s">
        <v>485</v>
      </c>
      <c r="F50" s="40" t="s">
        <v>159</v>
      </c>
      <c r="G50" s="40" t="s">
        <v>160</v>
      </c>
      <c r="H50" s="42">
        <v>2</v>
      </c>
      <c r="I50" s="42">
        <v>1</v>
      </c>
      <c r="J50" s="42"/>
      <c r="K50" s="42">
        <f t="shared" ref="K50:L55" si="9">H50*13</f>
        <v>26</v>
      </c>
      <c r="L50" s="42">
        <f t="shared" si="9"/>
        <v>13</v>
      </c>
      <c r="M50" s="42"/>
      <c r="N50" s="42"/>
      <c r="O50" s="42"/>
      <c r="P50" s="42">
        <v>3</v>
      </c>
      <c r="Q50" s="43" t="s">
        <v>284</v>
      </c>
      <c r="R50" s="43" t="s">
        <v>8</v>
      </c>
      <c r="S50" s="40" t="s">
        <v>161</v>
      </c>
    </row>
    <row r="51" spans="1:19" s="48" customFormat="1" ht="41.4" x14ac:dyDescent="0.3">
      <c r="A51" s="40" t="s">
        <v>14</v>
      </c>
      <c r="B51" s="41">
        <v>5</v>
      </c>
      <c r="C51" s="40" t="s">
        <v>162</v>
      </c>
      <c r="D51" s="40" t="s">
        <v>163</v>
      </c>
      <c r="E51" s="40" t="s">
        <v>487</v>
      </c>
      <c r="F51" s="40" t="s">
        <v>164</v>
      </c>
      <c r="G51" s="40" t="s">
        <v>165</v>
      </c>
      <c r="H51" s="42">
        <v>2</v>
      </c>
      <c r="I51" s="42">
        <v>1</v>
      </c>
      <c r="J51" s="42"/>
      <c r="K51" s="42">
        <f t="shared" si="9"/>
        <v>26</v>
      </c>
      <c r="L51" s="42">
        <f t="shared" si="9"/>
        <v>13</v>
      </c>
      <c r="M51" s="42"/>
      <c r="N51" s="42"/>
      <c r="O51" s="42"/>
      <c r="P51" s="42">
        <v>3</v>
      </c>
      <c r="Q51" s="43" t="s">
        <v>284</v>
      </c>
      <c r="R51" s="43" t="s">
        <v>8</v>
      </c>
      <c r="S51" s="40" t="s">
        <v>134</v>
      </c>
    </row>
    <row r="52" spans="1:19" s="48" customFormat="1" ht="41.4" x14ac:dyDescent="0.3">
      <c r="A52" s="40" t="s">
        <v>14</v>
      </c>
      <c r="B52" s="41">
        <v>5</v>
      </c>
      <c r="C52" s="40" t="s">
        <v>166</v>
      </c>
      <c r="D52" s="40" t="s">
        <v>167</v>
      </c>
      <c r="E52" s="40" t="s">
        <v>539</v>
      </c>
      <c r="F52" s="40" t="s">
        <v>168</v>
      </c>
      <c r="G52" s="40" t="s">
        <v>169</v>
      </c>
      <c r="H52" s="42">
        <v>2</v>
      </c>
      <c r="I52" s="42">
        <v>1</v>
      </c>
      <c r="J52" s="42"/>
      <c r="K52" s="42">
        <f t="shared" si="9"/>
        <v>26</v>
      </c>
      <c r="L52" s="42">
        <f t="shared" si="9"/>
        <v>13</v>
      </c>
      <c r="M52" s="42"/>
      <c r="N52" s="42"/>
      <c r="O52" s="42"/>
      <c r="P52" s="42">
        <v>3</v>
      </c>
      <c r="Q52" s="43" t="s">
        <v>284</v>
      </c>
      <c r="R52" s="43" t="s">
        <v>8</v>
      </c>
      <c r="S52" s="40" t="s">
        <v>19</v>
      </c>
    </row>
    <row r="53" spans="1:19" s="48" customFormat="1" ht="27.6" x14ac:dyDescent="0.3">
      <c r="A53" s="40" t="s">
        <v>14</v>
      </c>
      <c r="B53" s="41">
        <v>5</v>
      </c>
      <c r="C53" s="40" t="s">
        <v>170</v>
      </c>
      <c r="D53" s="40" t="s">
        <v>171</v>
      </c>
      <c r="E53" s="40" t="s">
        <v>489</v>
      </c>
      <c r="F53" s="40" t="s">
        <v>172</v>
      </c>
      <c r="G53" s="40" t="s">
        <v>173</v>
      </c>
      <c r="H53" s="42">
        <v>2</v>
      </c>
      <c r="I53" s="42">
        <v>2</v>
      </c>
      <c r="J53" s="42"/>
      <c r="K53" s="42">
        <f t="shared" si="9"/>
        <v>26</v>
      </c>
      <c r="L53" s="42">
        <f t="shared" si="9"/>
        <v>26</v>
      </c>
      <c r="M53" s="42"/>
      <c r="N53" s="42"/>
      <c r="O53" s="42"/>
      <c r="P53" s="42">
        <v>4</v>
      </c>
      <c r="Q53" s="43" t="s">
        <v>284</v>
      </c>
      <c r="R53" s="43" t="s">
        <v>8</v>
      </c>
      <c r="S53" s="40" t="s">
        <v>141</v>
      </c>
    </row>
    <row r="54" spans="1:19" s="48" customFormat="1" ht="27.6" x14ac:dyDescent="0.3">
      <c r="A54" s="40" t="s">
        <v>14</v>
      </c>
      <c r="B54" s="41">
        <v>5</v>
      </c>
      <c r="C54" s="40" t="s">
        <v>174</v>
      </c>
      <c r="D54" s="40" t="s">
        <v>175</v>
      </c>
      <c r="E54" s="40" t="s">
        <v>491</v>
      </c>
      <c r="F54" s="40" t="s">
        <v>176</v>
      </c>
      <c r="G54" s="40" t="s">
        <v>177</v>
      </c>
      <c r="H54" s="42">
        <v>2</v>
      </c>
      <c r="I54" s="42">
        <v>2</v>
      </c>
      <c r="J54" s="42"/>
      <c r="K54" s="42">
        <f t="shared" si="9"/>
        <v>26</v>
      </c>
      <c r="L54" s="42">
        <f t="shared" si="9"/>
        <v>26</v>
      </c>
      <c r="M54" s="42"/>
      <c r="N54" s="42"/>
      <c r="O54" s="42"/>
      <c r="P54" s="42">
        <v>4</v>
      </c>
      <c r="Q54" s="43" t="s">
        <v>284</v>
      </c>
      <c r="R54" s="43" t="s">
        <v>8</v>
      </c>
      <c r="S54" s="40" t="s">
        <v>178</v>
      </c>
    </row>
    <row r="55" spans="1:19" s="48" customFormat="1" ht="27.6" x14ac:dyDescent="0.3">
      <c r="A55" s="40" t="s">
        <v>14</v>
      </c>
      <c r="B55" s="41">
        <v>5</v>
      </c>
      <c r="C55" s="40" t="s">
        <v>179</v>
      </c>
      <c r="D55" s="40" t="s">
        <v>180</v>
      </c>
      <c r="E55" s="40" t="s">
        <v>495</v>
      </c>
      <c r="F55" s="40" t="s">
        <v>154</v>
      </c>
      <c r="G55" s="40"/>
      <c r="H55" s="42">
        <v>0</v>
      </c>
      <c r="I55" s="42">
        <v>4</v>
      </c>
      <c r="J55" s="42"/>
      <c r="K55" s="42">
        <f t="shared" si="9"/>
        <v>0</v>
      </c>
      <c r="L55" s="42">
        <f t="shared" si="9"/>
        <v>52</v>
      </c>
      <c r="M55" s="42"/>
      <c r="N55" s="42"/>
      <c r="O55" s="42"/>
      <c r="P55" s="42">
        <v>4</v>
      </c>
      <c r="Q55" s="43" t="s">
        <v>285</v>
      </c>
      <c r="R55" s="43" t="s">
        <v>8</v>
      </c>
      <c r="S55" s="40" t="s">
        <v>19</v>
      </c>
    </row>
    <row r="56" spans="1:19" s="48" customFormat="1" ht="27.6" x14ac:dyDescent="0.3">
      <c r="A56" s="40" t="s">
        <v>14</v>
      </c>
      <c r="B56" s="41">
        <v>5</v>
      </c>
      <c r="C56" s="40" t="s">
        <v>181</v>
      </c>
      <c r="D56" s="40" t="s">
        <v>182</v>
      </c>
      <c r="E56" s="40" t="s">
        <v>472</v>
      </c>
      <c r="F56" s="40" t="s">
        <v>30</v>
      </c>
      <c r="G56" s="40" t="s">
        <v>31</v>
      </c>
      <c r="H56" s="42"/>
      <c r="I56" s="42"/>
      <c r="J56" s="42"/>
      <c r="K56" s="42"/>
      <c r="L56" s="42"/>
      <c r="M56" s="42"/>
      <c r="N56" s="42"/>
      <c r="O56" s="42">
        <v>80</v>
      </c>
      <c r="P56" s="42">
        <v>0</v>
      </c>
      <c r="Q56" s="43" t="s">
        <v>285</v>
      </c>
      <c r="R56" s="43" t="s">
        <v>8</v>
      </c>
      <c r="S56" s="40" t="s">
        <v>19</v>
      </c>
    </row>
    <row r="57" spans="1:19" s="48" customFormat="1" ht="27.6" x14ac:dyDescent="0.3">
      <c r="A57" s="40" t="s">
        <v>14</v>
      </c>
      <c r="B57" s="41">
        <v>5</v>
      </c>
      <c r="C57" s="40" t="s">
        <v>183</v>
      </c>
      <c r="D57" s="40" t="s">
        <v>156</v>
      </c>
      <c r="E57" s="40" t="s">
        <v>479</v>
      </c>
      <c r="F57" s="40" t="s">
        <v>49</v>
      </c>
      <c r="G57" s="40"/>
      <c r="H57" s="42"/>
      <c r="I57" s="42"/>
      <c r="J57" s="42"/>
      <c r="K57" s="42"/>
      <c r="L57" s="42"/>
      <c r="M57" s="42"/>
      <c r="N57" s="42"/>
      <c r="O57" s="42"/>
      <c r="P57" s="42">
        <v>9</v>
      </c>
      <c r="Q57" s="43" t="s">
        <v>284</v>
      </c>
      <c r="R57" s="43" t="s">
        <v>9</v>
      </c>
      <c r="S57" s="40" t="s">
        <v>51</v>
      </c>
    </row>
    <row r="58" spans="1:19" s="48" customFormat="1" x14ac:dyDescent="0.3">
      <c r="A58" s="13" t="s">
        <v>601</v>
      </c>
      <c r="B58" s="13"/>
      <c r="C58" s="13"/>
      <c r="D58" s="13"/>
      <c r="E58" s="13"/>
      <c r="F58" s="13"/>
      <c r="G58" s="13"/>
      <c r="H58" s="45">
        <f t="shared" ref="H58:P58" si="10">SUM(H50:H57)</f>
        <v>10</v>
      </c>
      <c r="I58" s="45">
        <f t="shared" si="10"/>
        <v>11</v>
      </c>
      <c r="J58" s="45">
        <f t="shared" si="10"/>
        <v>0</v>
      </c>
      <c r="K58" s="45">
        <f t="shared" si="10"/>
        <v>130</v>
      </c>
      <c r="L58" s="45">
        <f t="shared" si="10"/>
        <v>143</v>
      </c>
      <c r="M58" s="45">
        <f t="shared" si="10"/>
        <v>0</v>
      </c>
      <c r="N58" s="45">
        <f t="shared" si="10"/>
        <v>0</v>
      </c>
      <c r="O58" s="45">
        <f t="shared" si="10"/>
        <v>80</v>
      </c>
      <c r="P58" s="45">
        <f t="shared" si="10"/>
        <v>30</v>
      </c>
      <c r="Q58" s="46"/>
      <c r="R58" s="46"/>
      <c r="S58" s="47"/>
    </row>
    <row r="59" spans="1:19" s="48" customFormat="1" ht="41.4" x14ac:dyDescent="0.3">
      <c r="A59" s="40" t="s">
        <v>14</v>
      </c>
      <c r="B59" s="41">
        <v>6</v>
      </c>
      <c r="C59" s="40" t="s">
        <v>184</v>
      </c>
      <c r="D59" s="40" t="s">
        <v>185</v>
      </c>
      <c r="E59" s="40" t="s">
        <v>504</v>
      </c>
      <c r="F59" s="40" t="s">
        <v>186</v>
      </c>
      <c r="G59" s="40" t="s">
        <v>187</v>
      </c>
      <c r="H59" s="42">
        <v>2</v>
      </c>
      <c r="I59" s="42">
        <v>1</v>
      </c>
      <c r="J59" s="42"/>
      <c r="K59" s="42">
        <f t="shared" ref="K59:L64" si="11">H59*13</f>
        <v>26</v>
      </c>
      <c r="L59" s="42">
        <f t="shared" si="11"/>
        <v>13</v>
      </c>
      <c r="M59" s="42"/>
      <c r="N59" s="42"/>
      <c r="O59" s="42"/>
      <c r="P59" s="42">
        <v>3</v>
      </c>
      <c r="Q59" s="43" t="s">
        <v>284</v>
      </c>
      <c r="R59" s="43" t="s">
        <v>8</v>
      </c>
      <c r="S59" s="40" t="s">
        <v>134</v>
      </c>
    </row>
    <row r="60" spans="1:19" s="48" customFormat="1" ht="41.4" x14ac:dyDescent="0.3">
      <c r="A60" s="40" t="s">
        <v>14</v>
      </c>
      <c r="B60" s="41">
        <v>6</v>
      </c>
      <c r="C60" s="40" t="s">
        <v>188</v>
      </c>
      <c r="D60" s="40" t="s">
        <v>189</v>
      </c>
      <c r="E60" s="40" t="s">
        <v>508</v>
      </c>
      <c r="F60" s="40" t="s">
        <v>190</v>
      </c>
      <c r="G60" s="40" t="s">
        <v>191</v>
      </c>
      <c r="H60" s="42">
        <v>2</v>
      </c>
      <c r="I60" s="42">
        <v>1</v>
      </c>
      <c r="J60" s="42"/>
      <c r="K60" s="42">
        <f t="shared" si="11"/>
        <v>26</v>
      </c>
      <c r="L60" s="42">
        <f t="shared" si="11"/>
        <v>13</v>
      </c>
      <c r="M60" s="42"/>
      <c r="N60" s="42"/>
      <c r="O60" s="42"/>
      <c r="P60" s="42">
        <v>3</v>
      </c>
      <c r="Q60" s="43" t="s">
        <v>284</v>
      </c>
      <c r="R60" s="43" t="s">
        <v>8</v>
      </c>
      <c r="S60" s="40" t="s">
        <v>192</v>
      </c>
    </row>
    <row r="61" spans="1:19" s="48" customFormat="1" x14ac:dyDescent="0.3">
      <c r="A61" s="40" t="s">
        <v>14</v>
      </c>
      <c r="B61" s="41">
        <v>6</v>
      </c>
      <c r="C61" s="40" t="s">
        <v>193</v>
      </c>
      <c r="D61" s="40" t="s">
        <v>194</v>
      </c>
      <c r="E61" s="40" t="s">
        <v>540</v>
      </c>
      <c r="F61" s="40" t="s">
        <v>195</v>
      </c>
      <c r="G61" s="40" t="s">
        <v>196</v>
      </c>
      <c r="H61" s="42">
        <v>2</v>
      </c>
      <c r="I61" s="42">
        <v>0</v>
      </c>
      <c r="J61" s="42"/>
      <c r="K61" s="42">
        <f t="shared" si="11"/>
        <v>26</v>
      </c>
      <c r="L61" s="42">
        <f t="shared" si="11"/>
        <v>0</v>
      </c>
      <c r="M61" s="42"/>
      <c r="N61" s="42"/>
      <c r="O61" s="42"/>
      <c r="P61" s="42">
        <v>3</v>
      </c>
      <c r="Q61" s="43" t="s">
        <v>284</v>
      </c>
      <c r="R61" s="43" t="s">
        <v>8</v>
      </c>
      <c r="S61" s="40" t="s">
        <v>19</v>
      </c>
    </row>
    <row r="62" spans="1:19" s="48" customFormat="1" ht="27.6" x14ac:dyDescent="0.3">
      <c r="A62" s="40" t="s">
        <v>14</v>
      </c>
      <c r="B62" s="41">
        <v>6</v>
      </c>
      <c r="C62" s="40" t="s">
        <v>197</v>
      </c>
      <c r="D62" s="40" t="s">
        <v>198</v>
      </c>
      <c r="E62" s="40" t="s">
        <v>542</v>
      </c>
      <c r="F62" s="40" t="s">
        <v>154</v>
      </c>
      <c r="G62" s="40"/>
      <c r="H62" s="42">
        <v>0</v>
      </c>
      <c r="I62" s="42">
        <v>5</v>
      </c>
      <c r="J62" s="42"/>
      <c r="K62" s="42">
        <f t="shared" si="11"/>
        <v>0</v>
      </c>
      <c r="L62" s="42">
        <f t="shared" si="11"/>
        <v>65</v>
      </c>
      <c r="M62" s="42"/>
      <c r="N62" s="42"/>
      <c r="O62" s="42"/>
      <c r="P62" s="42">
        <v>7</v>
      </c>
      <c r="Q62" s="43" t="s">
        <v>285</v>
      </c>
      <c r="R62" s="43" t="s">
        <v>8</v>
      </c>
      <c r="S62" s="40" t="s">
        <v>19</v>
      </c>
    </row>
    <row r="63" spans="1:19" s="48" customFormat="1" ht="41.4" x14ac:dyDescent="0.3">
      <c r="A63" s="40" t="s">
        <v>14</v>
      </c>
      <c r="B63" s="41">
        <v>6</v>
      </c>
      <c r="C63" s="40" t="s">
        <v>199</v>
      </c>
      <c r="D63" s="40" t="s">
        <v>200</v>
      </c>
      <c r="E63" s="40" t="s">
        <v>541</v>
      </c>
      <c r="F63" s="40" t="s">
        <v>201</v>
      </c>
      <c r="G63" s="40" t="s">
        <v>202</v>
      </c>
      <c r="H63" s="42">
        <v>2</v>
      </c>
      <c r="I63" s="42">
        <v>1</v>
      </c>
      <c r="J63" s="42"/>
      <c r="K63" s="42">
        <f t="shared" si="11"/>
        <v>26</v>
      </c>
      <c r="L63" s="42">
        <f t="shared" si="11"/>
        <v>13</v>
      </c>
      <c r="M63" s="42"/>
      <c r="N63" s="42"/>
      <c r="O63" s="42"/>
      <c r="P63" s="42">
        <v>3</v>
      </c>
      <c r="Q63" s="43" t="s">
        <v>284</v>
      </c>
      <c r="R63" s="43" t="s">
        <v>8</v>
      </c>
      <c r="S63" s="40" t="s">
        <v>19</v>
      </c>
    </row>
    <row r="64" spans="1:19" s="48" customFormat="1" ht="27.6" x14ac:dyDescent="0.3">
      <c r="A64" s="40" t="s">
        <v>14</v>
      </c>
      <c r="B64" s="41">
        <v>6</v>
      </c>
      <c r="C64" s="40" t="s">
        <v>203</v>
      </c>
      <c r="D64" s="40" t="s">
        <v>204</v>
      </c>
      <c r="E64" s="40" t="s">
        <v>497</v>
      </c>
      <c r="F64" s="40" t="s">
        <v>205</v>
      </c>
      <c r="G64" s="40" t="s">
        <v>206</v>
      </c>
      <c r="H64" s="42">
        <v>2</v>
      </c>
      <c r="I64" s="42">
        <v>0</v>
      </c>
      <c r="J64" s="42"/>
      <c r="K64" s="42">
        <f t="shared" si="11"/>
        <v>26</v>
      </c>
      <c r="L64" s="42">
        <f t="shared" si="11"/>
        <v>0</v>
      </c>
      <c r="M64" s="42"/>
      <c r="N64" s="42"/>
      <c r="O64" s="42"/>
      <c r="P64" s="42">
        <v>3</v>
      </c>
      <c r="Q64" s="43" t="s">
        <v>284</v>
      </c>
      <c r="R64" s="43" t="s">
        <v>8</v>
      </c>
      <c r="S64" s="40" t="s">
        <v>19</v>
      </c>
    </row>
    <row r="65" spans="1:19" s="48" customFormat="1" ht="27.6" x14ac:dyDescent="0.3">
      <c r="A65" s="40" t="s">
        <v>14</v>
      </c>
      <c r="B65" s="41">
        <v>6</v>
      </c>
      <c r="C65" s="40" t="s">
        <v>207</v>
      </c>
      <c r="D65" s="40" t="s">
        <v>156</v>
      </c>
      <c r="E65" s="40" t="s">
        <v>479</v>
      </c>
      <c r="F65" s="40" t="s">
        <v>49</v>
      </c>
      <c r="G65" s="40"/>
      <c r="H65" s="42"/>
      <c r="I65" s="42"/>
      <c r="J65" s="42"/>
      <c r="K65" s="42"/>
      <c r="L65" s="42"/>
      <c r="M65" s="42"/>
      <c r="N65" s="42"/>
      <c r="O65" s="42"/>
      <c r="P65" s="42">
        <v>10</v>
      </c>
      <c r="Q65" s="43" t="s">
        <v>284</v>
      </c>
      <c r="R65" s="43" t="s">
        <v>9</v>
      </c>
      <c r="S65" s="40" t="s">
        <v>51</v>
      </c>
    </row>
    <row r="66" spans="1:19" s="48" customFormat="1" x14ac:dyDescent="0.3">
      <c r="A66" s="13" t="s">
        <v>601</v>
      </c>
      <c r="B66" s="13"/>
      <c r="C66" s="13"/>
      <c r="D66" s="13"/>
      <c r="E66" s="13"/>
      <c r="F66" s="13"/>
      <c r="G66" s="13"/>
      <c r="H66" s="45">
        <f t="shared" ref="H66:P66" si="12">SUM(H59:H65)</f>
        <v>10</v>
      </c>
      <c r="I66" s="45">
        <f t="shared" si="12"/>
        <v>8</v>
      </c>
      <c r="J66" s="45">
        <f t="shared" si="12"/>
        <v>0</v>
      </c>
      <c r="K66" s="45">
        <f t="shared" si="12"/>
        <v>130</v>
      </c>
      <c r="L66" s="45">
        <f t="shared" si="12"/>
        <v>104</v>
      </c>
      <c r="M66" s="45">
        <f t="shared" si="12"/>
        <v>0</v>
      </c>
      <c r="N66" s="45">
        <f t="shared" si="12"/>
        <v>0</v>
      </c>
      <c r="O66" s="45">
        <f t="shared" si="12"/>
        <v>0</v>
      </c>
      <c r="P66" s="45">
        <f t="shared" si="12"/>
        <v>32</v>
      </c>
      <c r="Q66" s="46"/>
      <c r="R66" s="46"/>
      <c r="S66" s="47"/>
    </row>
    <row r="67" spans="1:19" s="48" customFormat="1" ht="55.2" x14ac:dyDescent="0.3">
      <c r="A67" s="40" t="s">
        <v>14</v>
      </c>
      <c r="B67" s="41">
        <v>7</v>
      </c>
      <c r="C67" s="40" t="s">
        <v>208</v>
      </c>
      <c r="D67" s="40" t="s">
        <v>209</v>
      </c>
      <c r="E67" s="40" t="s">
        <v>515</v>
      </c>
      <c r="F67" s="40" t="s">
        <v>146</v>
      </c>
      <c r="G67" s="40" t="s">
        <v>147</v>
      </c>
      <c r="H67" s="42"/>
      <c r="I67" s="42"/>
      <c r="J67" s="42"/>
      <c r="K67" s="42"/>
      <c r="L67" s="42"/>
      <c r="M67" s="42"/>
      <c r="N67" s="42"/>
      <c r="O67" s="42">
        <v>560</v>
      </c>
      <c r="P67" s="42">
        <v>30</v>
      </c>
      <c r="Q67" s="43" t="s">
        <v>285</v>
      </c>
      <c r="R67" s="43" t="s">
        <v>8</v>
      </c>
      <c r="S67" s="40" t="s">
        <v>210</v>
      </c>
    </row>
    <row r="68" spans="1:19" s="49" customFormat="1" x14ac:dyDescent="0.3">
      <c r="A68" s="13" t="s">
        <v>601</v>
      </c>
      <c r="B68" s="13"/>
      <c r="C68" s="13"/>
      <c r="D68" s="13"/>
      <c r="E68" s="13"/>
      <c r="F68" s="13"/>
      <c r="G68" s="13"/>
      <c r="H68" s="45">
        <f t="shared" ref="H68:P68" si="13">H67</f>
        <v>0</v>
      </c>
      <c r="I68" s="45">
        <f t="shared" si="13"/>
        <v>0</v>
      </c>
      <c r="J68" s="45">
        <f t="shared" si="13"/>
        <v>0</v>
      </c>
      <c r="K68" s="45">
        <f t="shared" si="13"/>
        <v>0</v>
      </c>
      <c r="L68" s="45">
        <f t="shared" si="13"/>
        <v>0</v>
      </c>
      <c r="M68" s="45">
        <f t="shared" si="13"/>
        <v>0</v>
      </c>
      <c r="N68" s="45">
        <f t="shared" si="13"/>
        <v>0</v>
      </c>
      <c r="O68" s="45">
        <f t="shared" si="13"/>
        <v>560</v>
      </c>
      <c r="P68" s="45">
        <f t="shared" si="13"/>
        <v>30</v>
      </c>
      <c r="Q68" s="46"/>
      <c r="R68" s="46"/>
      <c r="S68" s="47"/>
    </row>
    <row r="69" spans="1:19" s="49" customFormat="1" x14ac:dyDescent="0.3">
      <c r="A69" s="13" t="s">
        <v>602</v>
      </c>
      <c r="B69" s="13"/>
      <c r="C69" s="13"/>
      <c r="D69" s="13"/>
      <c r="E69" s="13"/>
      <c r="F69" s="13"/>
      <c r="G69" s="13"/>
      <c r="H69" s="45">
        <f t="shared" ref="H69:P69" si="14">H68+H66+H58+H49+H39+H28+H17</f>
        <v>73</v>
      </c>
      <c r="I69" s="45">
        <f t="shared" si="14"/>
        <v>78</v>
      </c>
      <c r="J69" s="45">
        <f t="shared" si="14"/>
        <v>0</v>
      </c>
      <c r="K69" s="45">
        <f t="shared" si="14"/>
        <v>949</v>
      </c>
      <c r="L69" s="45">
        <f t="shared" si="14"/>
        <v>1014</v>
      </c>
      <c r="M69" s="45">
        <f t="shared" si="14"/>
        <v>0</v>
      </c>
      <c r="N69" s="45">
        <f t="shared" si="14"/>
        <v>0</v>
      </c>
      <c r="O69" s="45">
        <f t="shared" si="14"/>
        <v>680</v>
      </c>
      <c r="P69" s="45">
        <f t="shared" si="14"/>
        <v>210</v>
      </c>
      <c r="Q69" s="46"/>
      <c r="R69" s="46"/>
      <c r="S69" s="47"/>
    </row>
    <row r="70" spans="1:19" s="49" customFormat="1" x14ac:dyDescent="0.3">
      <c r="A70" s="50"/>
      <c r="B70" s="51"/>
      <c r="C70" s="50"/>
      <c r="D70" s="50"/>
      <c r="E70" s="50"/>
      <c r="F70" s="50"/>
      <c r="G70" s="50"/>
      <c r="H70" s="52"/>
      <c r="I70" s="52"/>
      <c r="J70" s="52"/>
      <c r="K70" s="52"/>
      <c r="L70" s="52"/>
      <c r="M70" s="52"/>
      <c r="N70" s="52"/>
      <c r="O70" s="52"/>
      <c r="P70" s="53"/>
      <c r="Q70" s="54"/>
      <c r="R70" s="54"/>
      <c r="S70" s="50"/>
    </row>
    <row r="71" spans="1:19" s="50" customFormat="1" ht="27.6" x14ac:dyDescent="0.3">
      <c r="A71" s="30" t="s">
        <v>278</v>
      </c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2"/>
      <c r="R71" s="46"/>
      <c r="S71" s="55" t="s">
        <v>283</v>
      </c>
    </row>
    <row r="72" spans="1:19" s="48" customFormat="1" ht="27.6" x14ac:dyDescent="0.3">
      <c r="A72" s="40" t="s">
        <v>14</v>
      </c>
      <c r="B72" s="41">
        <v>4</v>
      </c>
      <c r="C72" s="40" t="s">
        <v>211</v>
      </c>
      <c r="D72" s="40" t="s">
        <v>212</v>
      </c>
      <c r="E72" s="40" t="s">
        <v>530</v>
      </c>
      <c r="F72" s="40" t="s">
        <v>213</v>
      </c>
      <c r="G72" s="43" t="s">
        <v>214</v>
      </c>
      <c r="H72" s="42">
        <v>2</v>
      </c>
      <c r="I72" s="42">
        <v>1</v>
      </c>
      <c r="J72" s="42"/>
      <c r="K72" s="42">
        <f>H72*13</f>
        <v>26</v>
      </c>
      <c r="L72" s="42">
        <f>I72*13</f>
        <v>13</v>
      </c>
      <c r="M72" s="42"/>
      <c r="N72" s="42"/>
      <c r="O72" s="42"/>
      <c r="P72" s="42">
        <v>3</v>
      </c>
      <c r="Q72" s="43" t="s">
        <v>284</v>
      </c>
      <c r="R72" s="43" t="s">
        <v>9</v>
      </c>
      <c r="S72" s="40" t="s">
        <v>19</v>
      </c>
    </row>
    <row r="73" spans="1:19" s="48" customFormat="1" ht="27.6" x14ac:dyDescent="0.3">
      <c r="A73" s="40" t="s">
        <v>14</v>
      </c>
      <c r="B73" s="41">
        <v>4</v>
      </c>
      <c r="C73" s="40" t="s">
        <v>215</v>
      </c>
      <c r="D73" s="40" t="s">
        <v>216</v>
      </c>
      <c r="E73" s="40" t="s">
        <v>543</v>
      </c>
      <c r="F73" s="40" t="s">
        <v>119</v>
      </c>
      <c r="G73" s="40" t="s">
        <v>120</v>
      </c>
      <c r="H73" s="42">
        <v>1</v>
      </c>
      <c r="I73" s="42">
        <v>1</v>
      </c>
      <c r="J73" s="42"/>
      <c r="K73" s="42">
        <f>H73*13</f>
        <v>13</v>
      </c>
      <c r="L73" s="42">
        <f>I73*13</f>
        <v>13</v>
      </c>
      <c r="M73" s="42"/>
      <c r="N73" s="42"/>
      <c r="O73" s="42"/>
      <c r="P73" s="42">
        <v>3</v>
      </c>
      <c r="Q73" s="43" t="s">
        <v>284</v>
      </c>
      <c r="R73" s="43" t="s">
        <v>9</v>
      </c>
      <c r="S73" s="40" t="s">
        <v>19</v>
      </c>
    </row>
    <row r="74" spans="1:19" s="48" customFormat="1" x14ac:dyDescent="0.3">
      <c r="A74" s="13" t="s">
        <v>601</v>
      </c>
      <c r="B74" s="13"/>
      <c r="C74" s="13"/>
      <c r="D74" s="13"/>
      <c r="E74" s="13"/>
      <c r="F74" s="13"/>
      <c r="G74" s="13"/>
      <c r="H74" s="45">
        <f t="shared" ref="H74:P74" si="15">SUM(H72:H73)</f>
        <v>3</v>
      </c>
      <c r="I74" s="45">
        <f t="shared" si="15"/>
        <v>2</v>
      </c>
      <c r="J74" s="45">
        <f t="shared" si="15"/>
        <v>0</v>
      </c>
      <c r="K74" s="45">
        <f t="shared" si="15"/>
        <v>39</v>
      </c>
      <c r="L74" s="45">
        <f t="shared" si="15"/>
        <v>26</v>
      </c>
      <c r="M74" s="45">
        <f t="shared" si="15"/>
        <v>0</v>
      </c>
      <c r="N74" s="45">
        <f t="shared" si="15"/>
        <v>0</v>
      </c>
      <c r="O74" s="45">
        <f t="shared" si="15"/>
        <v>0</v>
      </c>
      <c r="P74" s="45">
        <f t="shared" si="15"/>
        <v>6</v>
      </c>
      <c r="Q74" s="46"/>
      <c r="R74" s="46"/>
      <c r="S74" s="47"/>
    </row>
    <row r="75" spans="1:19" s="48" customFormat="1" ht="27.6" x14ac:dyDescent="0.3">
      <c r="A75" s="40" t="s">
        <v>14</v>
      </c>
      <c r="B75" s="41">
        <v>5</v>
      </c>
      <c r="C75" s="40" t="s">
        <v>217</v>
      </c>
      <c r="D75" s="40" t="s">
        <v>218</v>
      </c>
      <c r="E75" s="40" t="s">
        <v>544</v>
      </c>
      <c r="F75" s="40" t="s">
        <v>219</v>
      </c>
      <c r="G75" s="40" t="s">
        <v>220</v>
      </c>
      <c r="H75" s="42">
        <v>0</v>
      </c>
      <c r="I75" s="42">
        <v>3</v>
      </c>
      <c r="J75" s="42"/>
      <c r="K75" s="42">
        <f t="shared" ref="K75:L77" si="16">H75*13</f>
        <v>0</v>
      </c>
      <c r="L75" s="42">
        <f t="shared" si="16"/>
        <v>39</v>
      </c>
      <c r="M75" s="42"/>
      <c r="N75" s="42"/>
      <c r="O75" s="42"/>
      <c r="P75" s="42">
        <v>3</v>
      </c>
      <c r="Q75" s="43" t="s">
        <v>285</v>
      </c>
      <c r="R75" s="43" t="s">
        <v>9</v>
      </c>
      <c r="S75" s="40" t="s">
        <v>19</v>
      </c>
    </row>
    <row r="76" spans="1:19" s="48" customFormat="1" ht="41.4" x14ac:dyDescent="0.3">
      <c r="A76" s="40" t="s">
        <v>14</v>
      </c>
      <c r="B76" s="41">
        <v>5</v>
      </c>
      <c r="C76" s="40" t="s">
        <v>221</v>
      </c>
      <c r="D76" s="40" t="s">
        <v>222</v>
      </c>
      <c r="E76" s="40" t="s">
        <v>545</v>
      </c>
      <c r="F76" s="40" t="s">
        <v>223</v>
      </c>
      <c r="G76" s="40" t="s">
        <v>224</v>
      </c>
      <c r="H76" s="42">
        <v>0</v>
      </c>
      <c r="I76" s="42">
        <v>3</v>
      </c>
      <c r="J76" s="42"/>
      <c r="K76" s="42">
        <f t="shared" si="16"/>
        <v>0</v>
      </c>
      <c r="L76" s="42">
        <f t="shared" si="16"/>
        <v>39</v>
      </c>
      <c r="M76" s="42"/>
      <c r="N76" s="42"/>
      <c r="O76" s="42"/>
      <c r="P76" s="42">
        <v>3</v>
      </c>
      <c r="Q76" s="43" t="s">
        <v>285</v>
      </c>
      <c r="R76" s="43" t="s">
        <v>9</v>
      </c>
      <c r="S76" s="40" t="s">
        <v>225</v>
      </c>
    </row>
    <row r="77" spans="1:19" s="48" customFormat="1" ht="27.6" x14ac:dyDescent="0.3">
      <c r="A77" s="40" t="s">
        <v>14</v>
      </c>
      <c r="B77" s="41">
        <v>5</v>
      </c>
      <c r="C77" s="40" t="s">
        <v>226</v>
      </c>
      <c r="D77" s="40" t="s">
        <v>227</v>
      </c>
      <c r="E77" s="40" t="s">
        <v>546</v>
      </c>
      <c r="F77" s="40" t="s">
        <v>228</v>
      </c>
      <c r="G77" s="40" t="s">
        <v>229</v>
      </c>
      <c r="H77" s="42">
        <v>0</v>
      </c>
      <c r="I77" s="42">
        <v>3</v>
      </c>
      <c r="J77" s="42"/>
      <c r="K77" s="42">
        <f t="shared" si="16"/>
        <v>0</v>
      </c>
      <c r="L77" s="42">
        <f t="shared" si="16"/>
        <v>39</v>
      </c>
      <c r="M77" s="42"/>
      <c r="N77" s="42"/>
      <c r="O77" s="42"/>
      <c r="P77" s="42">
        <v>3</v>
      </c>
      <c r="Q77" s="43" t="s">
        <v>285</v>
      </c>
      <c r="R77" s="43" t="s">
        <v>9</v>
      </c>
      <c r="S77" s="40" t="s">
        <v>19</v>
      </c>
    </row>
    <row r="78" spans="1:19" s="48" customFormat="1" x14ac:dyDescent="0.3">
      <c r="A78" s="13" t="s">
        <v>601</v>
      </c>
      <c r="B78" s="13"/>
      <c r="C78" s="13"/>
      <c r="D78" s="13"/>
      <c r="E78" s="13"/>
      <c r="F78" s="13"/>
      <c r="G78" s="13"/>
      <c r="H78" s="45">
        <f t="shared" ref="H78:P78" si="17">SUM(H75:H77)</f>
        <v>0</v>
      </c>
      <c r="I78" s="45">
        <f t="shared" si="17"/>
        <v>9</v>
      </c>
      <c r="J78" s="45">
        <f t="shared" si="17"/>
        <v>0</v>
      </c>
      <c r="K78" s="45">
        <f t="shared" si="17"/>
        <v>0</v>
      </c>
      <c r="L78" s="45">
        <f t="shared" si="17"/>
        <v>117</v>
      </c>
      <c r="M78" s="45">
        <f t="shared" si="17"/>
        <v>0</v>
      </c>
      <c r="N78" s="45">
        <f t="shared" si="17"/>
        <v>0</v>
      </c>
      <c r="O78" s="45">
        <f t="shared" si="17"/>
        <v>0</v>
      </c>
      <c r="P78" s="45">
        <f t="shared" si="17"/>
        <v>9</v>
      </c>
      <c r="Q78" s="46"/>
      <c r="R78" s="46"/>
      <c r="S78" s="47"/>
    </row>
    <row r="79" spans="1:19" s="48" customFormat="1" ht="27.6" x14ac:dyDescent="0.3">
      <c r="A79" s="40" t="s">
        <v>14</v>
      </c>
      <c r="B79" s="41">
        <v>6</v>
      </c>
      <c r="C79" s="40" t="s">
        <v>230</v>
      </c>
      <c r="D79" s="40" t="s">
        <v>231</v>
      </c>
      <c r="E79" s="40" t="s">
        <v>547</v>
      </c>
      <c r="F79" s="40" t="s">
        <v>10</v>
      </c>
      <c r="G79" s="40" t="s">
        <v>11</v>
      </c>
      <c r="H79" s="42">
        <v>2</v>
      </c>
      <c r="I79" s="42">
        <v>2</v>
      </c>
      <c r="J79" s="42"/>
      <c r="K79" s="42">
        <f t="shared" ref="K79:L82" si="18">H79*13</f>
        <v>26</v>
      </c>
      <c r="L79" s="42">
        <f t="shared" si="18"/>
        <v>26</v>
      </c>
      <c r="M79" s="42"/>
      <c r="N79" s="42"/>
      <c r="O79" s="42"/>
      <c r="P79" s="42">
        <v>4</v>
      </c>
      <c r="Q79" s="43" t="s">
        <v>284</v>
      </c>
      <c r="R79" s="43" t="s">
        <v>9</v>
      </c>
      <c r="S79" s="40" t="s">
        <v>19</v>
      </c>
    </row>
    <row r="80" spans="1:19" s="48" customFormat="1" ht="27.6" x14ac:dyDescent="0.3">
      <c r="A80" s="40" t="s">
        <v>14</v>
      </c>
      <c r="B80" s="41">
        <v>6</v>
      </c>
      <c r="C80" s="40" t="s">
        <v>232</v>
      </c>
      <c r="D80" s="40" t="s">
        <v>233</v>
      </c>
      <c r="E80" s="40" t="s">
        <v>548</v>
      </c>
      <c r="F80" s="40" t="s">
        <v>234</v>
      </c>
      <c r="G80" s="40" t="s">
        <v>235</v>
      </c>
      <c r="H80" s="42">
        <v>2</v>
      </c>
      <c r="I80" s="42">
        <v>1</v>
      </c>
      <c r="J80" s="42"/>
      <c r="K80" s="42">
        <f t="shared" si="18"/>
        <v>26</v>
      </c>
      <c r="L80" s="42">
        <f t="shared" si="18"/>
        <v>13</v>
      </c>
      <c r="M80" s="42"/>
      <c r="N80" s="42"/>
      <c r="O80" s="42"/>
      <c r="P80" s="42">
        <v>3</v>
      </c>
      <c r="Q80" s="43" t="s">
        <v>284</v>
      </c>
      <c r="R80" s="43" t="s">
        <v>9</v>
      </c>
      <c r="S80" s="40" t="s">
        <v>19</v>
      </c>
    </row>
    <row r="81" spans="1:19" s="48" customFormat="1" ht="27.6" x14ac:dyDescent="0.3">
      <c r="A81" s="40" t="s">
        <v>14</v>
      </c>
      <c r="B81" s="41">
        <v>6</v>
      </c>
      <c r="C81" s="40" t="s">
        <v>236</v>
      </c>
      <c r="D81" s="40" t="s">
        <v>237</v>
      </c>
      <c r="E81" s="40" t="s">
        <v>549</v>
      </c>
      <c r="F81" s="40" t="s">
        <v>223</v>
      </c>
      <c r="G81" s="40" t="s">
        <v>224</v>
      </c>
      <c r="H81" s="42">
        <v>0</v>
      </c>
      <c r="I81" s="42">
        <v>3</v>
      </c>
      <c r="J81" s="42"/>
      <c r="K81" s="42">
        <f t="shared" si="18"/>
        <v>0</v>
      </c>
      <c r="L81" s="42">
        <f t="shared" si="18"/>
        <v>39</v>
      </c>
      <c r="M81" s="42"/>
      <c r="N81" s="42"/>
      <c r="O81" s="42"/>
      <c r="P81" s="42">
        <v>3</v>
      </c>
      <c r="Q81" s="43" t="s">
        <v>285</v>
      </c>
      <c r="R81" s="43" t="s">
        <v>9</v>
      </c>
      <c r="S81" s="40" t="s">
        <v>19</v>
      </c>
    </row>
    <row r="82" spans="1:19" s="48" customFormat="1" ht="55.2" x14ac:dyDescent="0.3">
      <c r="A82" s="40" t="s">
        <v>14</v>
      </c>
      <c r="B82" s="41">
        <v>6</v>
      </c>
      <c r="C82" s="40" t="s">
        <v>238</v>
      </c>
      <c r="D82" s="40" t="s">
        <v>239</v>
      </c>
      <c r="E82" s="40" t="s">
        <v>550</v>
      </c>
      <c r="F82" s="40" t="s">
        <v>234</v>
      </c>
      <c r="G82" s="40" t="s">
        <v>235</v>
      </c>
      <c r="H82" s="42">
        <v>2</v>
      </c>
      <c r="I82" s="42">
        <v>1</v>
      </c>
      <c r="J82" s="42"/>
      <c r="K82" s="42">
        <f t="shared" si="18"/>
        <v>26</v>
      </c>
      <c r="L82" s="42">
        <f t="shared" si="18"/>
        <v>13</v>
      </c>
      <c r="M82" s="42"/>
      <c r="N82" s="42"/>
      <c r="O82" s="42"/>
      <c r="P82" s="42">
        <v>3</v>
      </c>
      <c r="Q82" s="43" t="s">
        <v>284</v>
      </c>
      <c r="R82" s="43" t="s">
        <v>9</v>
      </c>
      <c r="S82" s="40" t="s">
        <v>19</v>
      </c>
    </row>
    <row r="83" spans="1:19" s="49" customFormat="1" x14ac:dyDescent="0.3">
      <c r="A83" s="13" t="s">
        <v>601</v>
      </c>
      <c r="B83" s="13"/>
      <c r="C83" s="13"/>
      <c r="D83" s="13"/>
      <c r="E83" s="13"/>
      <c r="F83" s="13"/>
      <c r="G83" s="13"/>
      <c r="H83" s="45">
        <f t="shared" ref="H83:P83" si="19">SUM(H79:H82)</f>
        <v>6</v>
      </c>
      <c r="I83" s="45">
        <f t="shared" si="19"/>
        <v>7</v>
      </c>
      <c r="J83" s="45">
        <f t="shared" si="19"/>
        <v>0</v>
      </c>
      <c r="K83" s="45">
        <f t="shared" si="19"/>
        <v>78</v>
      </c>
      <c r="L83" s="45">
        <f t="shared" si="19"/>
        <v>91</v>
      </c>
      <c r="M83" s="45">
        <f t="shared" si="19"/>
        <v>0</v>
      </c>
      <c r="N83" s="45">
        <f t="shared" si="19"/>
        <v>0</v>
      </c>
      <c r="O83" s="45">
        <f t="shared" si="19"/>
        <v>0</v>
      </c>
      <c r="P83" s="45">
        <f t="shared" si="19"/>
        <v>13</v>
      </c>
      <c r="Q83" s="46"/>
      <c r="R83" s="46"/>
      <c r="S83" s="47"/>
    </row>
    <row r="84" spans="1:19" s="49" customFormat="1" x14ac:dyDescent="0.3">
      <c r="A84" s="13" t="s">
        <v>602</v>
      </c>
      <c r="B84" s="13"/>
      <c r="C84" s="13"/>
      <c r="D84" s="13"/>
      <c r="E84" s="13"/>
      <c r="F84" s="13"/>
      <c r="G84" s="13"/>
      <c r="H84" s="45">
        <f t="shared" ref="H84:P84" si="20">H74+H78+H83</f>
        <v>9</v>
      </c>
      <c r="I84" s="45">
        <f t="shared" si="20"/>
        <v>18</v>
      </c>
      <c r="J84" s="45">
        <f t="shared" si="20"/>
        <v>0</v>
      </c>
      <c r="K84" s="45">
        <f t="shared" si="20"/>
        <v>117</v>
      </c>
      <c r="L84" s="45">
        <f t="shared" si="20"/>
        <v>234</v>
      </c>
      <c r="M84" s="45">
        <f t="shared" si="20"/>
        <v>0</v>
      </c>
      <c r="N84" s="45">
        <f t="shared" si="20"/>
        <v>0</v>
      </c>
      <c r="O84" s="45">
        <f t="shared" si="20"/>
        <v>0</v>
      </c>
      <c r="P84" s="45">
        <f t="shared" si="20"/>
        <v>28</v>
      </c>
      <c r="Q84" s="46"/>
      <c r="R84" s="46"/>
      <c r="S84" s="47"/>
    </row>
    <row r="85" spans="1:19" s="49" customFormat="1" x14ac:dyDescent="0.3">
      <c r="A85" s="50"/>
      <c r="B85" s="51"/>
      <c r="C85" s="50"/>
      <c r="D85" s="50"/>
      <c r="E85" s="50"/>
      <c r="F85" s="50"/>
      <c r="G85" s="50"/>
      <c r="H85" s="52"/>
      <c r="I85" s="52"/>
      <c r="J85" s="52"/>
      <c r="K85" s="52"/>
      <c r="L85" s="52"/>
      <c r="M85" s="52"/>
      <c r="N85" s="52"/>
      <c r="O85" s="52"/>
      <c r="P85" s="53"/>
      <c r="Q85" s="54"/>
      <c r="R85" s="54"/>
      <c r="S85" s="50"/>
    </row>
    <row r="86" spans="1:19" s="50" customFormat="1" ht="27.6" x14ac:dyDescent="0.3">
      <c r="A86" s="33" t="s">
        <v>279</v>
      </c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46"/>
      <c r="S86" s="55" t="s">
        <v>283</v>
      </c>
    </row>
    <row r="87" spans="1:19" s="48" customFormat="1" ht="27.6" x14ac:dyDescent="0.3">
      <c r="A87" s="40" t="s">
        <v>14</v>
      </c>
      <c r="B87" s="41">
        <v>4</v>
      </c>
      <c r="C87" s="40" t="s">
        <v>211</v>
      </c>
      <c r="D87" s="40" t="s">
        <v>212</v>
      </c>
      <c r="E87" s="40" t="s">
        <v>530</v>
      </c>
      <c r="F87" s="40" t="s">
        <v>213</v>
      </c>
      <c r="G87" s="43" t="s">
        <v>214</v>
      </c>
      <c r="H87" s="42">
        <v>2</v>
      </c>
      <c r="I87" s="42">
        <v>1</v>
      </c>
      <c r="J87" s="42"/>
      <c r="K87" s="42">
        <f>H87*13</f>
        <v>26</v>
      </c>
      <c r="L87" s="42">
        <f>I87*13</f>
        <v>13</v>
      </c>
      <c r="M87" s="42"/>
      <c r="N87" s="42"/>
      <c r="O87" s="42"/>
      <c r="P87" s="42">
        <v>3</v>
      </c>
      <c r="Q87" s="43" t="s">
        <v>284</v>
      </c>
      <c r="R87" s="43" t="s">
        <v>9</v>
      </c>
      <c r="S87" s="40" t="s">
        <v>19</v>
      </c>
    </row>
    <row r="88" spans="1:19" s="48" customFormat="1" ht="27.6" x14ac:dyDescent="0.3">
      <c r="A88" s="40" t="s">
        <v>14</v>
      </c>
      <c r="B88" s="41">
        <v>4</v>
      </c>
      <c r="C88" s="40" t="s">
        <v>215</v>
      </c>
      <c r="D88" s="40" t="s">
        <v>216</v>
      </c>
      <c r="E88" s="40" t="s">
        <v>543</v>
      </c>
      <c r="F88" s="40" t="s">
        <v>119</v>
      </c>
      <c r="G88" s="40" t="s">
        <v>120</v>
      </c>
      <c r="H88" s="42">
        <v>1</v>
      </c>
      <c r="I88" s="42">
        <v>1</v>
      </c>
      <c r="J88" s="42"/>
      <c r="K88" s="42">
        <f>H88*13</f>
        <v>13</v>
      </c>
      <c r="L88" s="42">
        <f>I88*13</f>
        <v>13</v>
      </c>
      <c r="M88" s="42"/>
      <c r="N88" s="42"/>
      <c r="O88" s="42"/>
      <c r="P88" s="42">
        <v>3</v>
      </c>
      <c r="Q88" s="43" t="s">
        <v>284</v>
      </c>
      <c r="R88" s="43" t="s">
        <v>9</v>
      </c>
      <c r="S88" s="40" t="s">
        <v>19</v>
      </c>
    </row>
    <row r="89" spans="1:19" s="48" customFormat="1" x14ac:dyDescent="0.3">
      <c r="A89" s="13" t="s">
        <v>601</v>
      </c>
      <c r="B89" s="13"/>
      <c r="C89" s="13"/>
      <c r="D89" s="13"/>
      <c r="E89" s="13"/>
      <c r="F89" s="13"/>
      <c r="G89" s="13"/>
      <c r="H89" s="45">
        <f t="shared" ref="H89:P89" si="21">SUM(H87:H88)</f>
        <v>3</v>
      </c>
      <c r="I89" s="45">
        <f t="shared" si="21"/>
        <v>2</v>
      </c>
      <c r="J89" s="45">
        <f t="shared" si="21"/>
        <v>0</v>
      </c>
      <c r="K89" s="45">
        <f t="shared" si="21"/>
        <v>39</v>
      </c>
      <c r="L89" s="45">
        <f t="shared" si="21"/>
        <v>26</v>
      </c>
      <c r="M89" s="45">
        <f t="shared" si="21"/>
        <v>0</v>
      </c>
      <c r="N89" s="45">
        <f t="shared" si="21"/>
        <v>0</v>
      </c>
      <c r="O89" s="45">
        <f t="shared" si="21"/>
        <v>0</v>
      </c>
      <c r="P89" s="45">
        <f t="shared" si="21"/>
        <v>6</v>
      </c>
      <c r="Q89" s="46"/>
      <c r="R89" s="46"/>
      <c r="S89" s="47"/>
    </row>
    <row r="90" spans="1:19" s="48" customFormat="1" ht="27.6" x14ac:dyDescent="0.3">
      <c r="A90" s="40" t="s">
        <v>14</v>
      </c>
      <c r="B90" s="41">
        <v>5</v>
      </c>
      <c r="C90" s="40" t="s">
        <v>240</v>
      </c>
      <c r="D90" s="40" t="s">
        <v>241</v>
      </c>
      <c r="E90" s="40" t="s">
        <v>551</v>
      </c>
      <c r="F90" s="40" t="s">
        <v>10</v>
      </c>
      <c r="G90" s="40" t="s">
        <v>11</v>
      </c>
      <c r="H90" s="42">
        <v>2</v>
      </c>
      <c r="I90" s="42">
        <v>2</v>
      </c>
      <c r="J90" s="42"/>
      <c r="K90" s="42">
        <f t="shared" ref="K90:L92" si="22">H90*13</f>
        <v>26</v>
      </c>
      <c r="L90" s="42">
        <f t="shared" si="22"/>
        <v>26</v>
      </c>
      <c r="M90" s="42"/>
      <c r="N90" s="42"/>
      <c r="O90" s="42"/>
      <c r="P90" s="42">
        <v>3</v>
      </c>
      <c r="Q90" s="43" t="s">
        <v>284</v>
      </c>
      <c r="R90" s="43" t="s">
        <v>9</v>
      </c>
      <c r="S90" s="40" t="s">
        <v>19</v>
      </c>
    </row>
    <row r="91" spans="1:19" s="48" customFormat="1" ht="27.6" x14ac:dyDescent="0.3">
      <c r="A91" s="40" t="s">
        <v>14</v>
      </c>
      <c r="B91" s="41">
        <v>5</v>
      </c>
      <c r="C91" s="40" t="s">
        <v>242</v>
      </c>
      <c r="D91" s="40" t="s">
        <v>243</v>
      </c>
      <c r="E91" s="40" t="s">
        <v>552</v>
      </c>
      <c r="F91" s="40" t="s">
        <v>186</v>
      </c>
      <c r="G91" s="40" t="s">
        <v>187</v>
      </c>
      <c r="H91" s="42">
        <v>2</v>
      </c>
      <c r="I91" s="42">
        <v>2</v>
      </c>
      <c r="J91" s="42"/>
      <c r="K91" s="42">
        <f t="shared" si="22"/>
        <v>26</v>
      </c>
      <c r="L91" s="42">
        <f t="shared" si="22"/>
        <v>26</v>
      </c>
      <c r="M91" s="42"/>
      <c r="N91" s="42"/>
      <c r="O91" s="42"/>
      <c r="P91" s="42">
        <v>3</v>
      </c>
      <c r="Q91" s="43" t="s">
        <v>284</v>
      </c>
      <c r="R91" s="43" t="s">
        <v>9</v>
      </c>
      <c r="S91" s="40" t="s">
        <v>19</v>
      </c>
    </row>
    <row r="92" spans="1:19" s="48" customFormat="1" ht="27.6" x14ac:dyDescent="0.3">
      <c r="A92" s="40" t="s">
        <v>14</v>
      </c>
      <c r="B92" s="41">
        <v>5</v>
      </c>
      <c r="C92" s="40" t="s">
        <v>244</v>
      </c>
      <c r="D92" s="40" t="s">
        <v>245</v>
      </c>
      <c r="E92" s="40" t="s">
        <v>553</v>
      </c>
      <c r="F92" s="40" t="s">
        <v>246</v>
      </c>
      <c r="G92" s="40" t="s">
        <v>247</v>
      </c>
      <c r="H92" s="42">
        <v>2</v>
      </c>
      <c r="I92" s="42">
        <v>1</v>
      </c>
      <c r="J92" s="42"/>
      <c r="K92" s="42">
        <f t="shared" si="22"/>
        <v>26</v>
      </c>
      <c r="L92" s="42">
        <f t="shared" si="22"/>
        <v>13</v>
      </c>
      <c r="M92" s="42"/>
      <c r="N92" s="42"/>
      <c r="O92" s="42"/>
      <c r="P92" s="42">
        <v>3</v>
      </c>
      <c r="Q92" s="43" t="s">
        <v>284</v>
      </c>
      <c r="R92" s="43" t="s">
        <v>9</v>
      </c>
      <c r="S92" s="40" t="s">
        <v>95</v>
      </c>
    </row>
    <row r="93" spans="1:19" s="48" customFormat="1" x14ac:dyDescent="0.3">
      <c r="A93" s="13" t="s">
        <v>601</v>
      </c>
      <c r="B93" s="13"/>
      <c r="C93" s="13"/>
      <c r="D93" s="13"/>
      <c r="E93" s="13"/>
      <c r="F93" s="13"/>
      <c r="G93" s="13"/>
      <c r="H93" s="45">
        <f t="shared" ref="H93:P93" si="23">SUM(H90:H92)</f>
        <v>6</v>
      </c>
      <c r="I93" s="45">
        <f t="shared" si="23"/>
        <v>5</v>
      </c>
      <c r="J93" s="45">
        <f t="shared" si="23"/>
        <v>0</v>
      </c>
      <c r="K93" s="45">
        <f t="shared" si="23"/>
        <v>78</v>
      </c>
      <c r="L93" s="45">
        <f t="shared" si="23"/>
        <v>65</v>
      </c>
      <c r="M93" s="45">
        <f t="shared" si="23"/>
        <v>0</v>
      </c>
      <c r="N93" s="45">
        <f t="shared" si="23"/>
        <v>0</v>
      </c>
      <c r="O93" s="45">
        <f t="shared" si="23"/>
        <v>0</v>
      </c>
      <c r="P93" s="45">
        <f t="shared" si="23"/>
        <v>9</v>
      </c>
      <c r="Q93" s="46"/>
      <c r="R93" s="46"/>
      <c r="S93" s="47"/>
    </row>
    <row r="94" spans="1:19" s="48" customFormat="1" ht="27.6" x14ac:dyDescent="0.3">
      <c r="A94" s="40" t="s">
        <v>14</v>
      </c>
      <c r="B94" s="41">
        <v>6</v>
      </c>
      <c r="C94" s="40" t="s">
        <v>230</v>
      </c>
      <c r="D94" s="40" t="s">
        <v>231</v>
      </c>
      <c r="E94" s="40" t="s">
        <v>547</v>
      </c>
      <c r="F94" s="40" t="s">
        <v>10</v>
      </c>
      <c r="G94" s="40" t="s">
        <v>11</v>
      </c>
      <c r="H94" s="42">
        <v>2</v>
      </c>
      <c r="I94" s="42">
        <v>2</v>
      </c>
      <c r="J94" s="42"/>
      <c r="K94" s="42">
        <f t="shared" ref="K94:L97" si="24">H94*13</f>
        <v>26</v>
      </c>
      <c r="L94" s="42">
        <f t="shared" si="24"/>
        <v>26</v>
      </c>
      <c r="M94" s="42"/>
      <c r="N94" s="42"/>
      <c r="O94" s="42"/>
      <c r="P94" s="42">
        <v>4</v>
      </c>
      <c r="Q94" s="43" t="s">
        <v>284</v>
      </c>
      <c r="R94" s="43" t="s">
        <v>9</v>
      </c>
      <c r="S94" s="40" t="s">
        <v>19</v>
      </c>
    </row>
    <row r="95" spans="1:19" s="48" customFormat="1" ht="27.6" x14ac:dyDescent="0.3">
      <c r="A95" s="40" t="s">
        <v>14</v>
      </c>
      <c r="B95" s="41">
        <v>6</v>
      </c>
      <c r="C95" s="40" t="s">
        <v>248</v>
      </c>
      <c r="D95" s="40" t="s">
        <v>249</v>
      </c>
      <c r="E95" s="40" t="s">
        <v>554</v>
      </c>
      <c r="F95" s="40" t="s">
        <v>172</v>
      </c>
      <c r="G95" s="40" t="s">
        <v>173</v>
      </c>
      <c r="H95" s="42">
        <v>2</v>
      </c>
      <c r="I95" s="42">
        <v>1</v>
      </c>
      <c r="J95" s="42"/>
      <c r="K95" s="42">
        <f t="shared" si="24"/>
        <v>26</v>
      </c>
      <c r="L95" s="42">
        <f t="shared" si="24"/>
        <v>13</v>
      </c>
      <c r="M95" s="42"/>
      <c r="N95" s="42"/>
      <c r="O95" s="42"/>
      <c r="P95" s="42">
        <v>3</v>
      </c>
      <c r="Q95" s="43" t="s">
        <v>284</v>
      </c>
      <c r="R95" s="43" t="s">
        <v>9</v>
      </c>
      <c r="S95" s="40" t="s">
        <v>250</v>
      </c>
    </row>
    <row r="96" spans="1:19" s="48" customFormat="1" ht="27.6" x14ac:dyDescent="0.3">
      <c r="A96" s="40" t="s">
        <v>14</v>
      </c>
      <c r="B96" s="41">
        <v>6</v>
      </c>
      <c r="C96" s="40" t="s">
        <v>251</v>
      </c>
      <c r="D96" s="40" t="s">
        <v>252</v>
      </c>
      <c r="E96" s="40" t="s">
        <v>555</v>
      </c>
      <c r="F96" s="40" t="s">
        <v>150</v>
      </c>
      <c r="G96" s="40" t="s">
        <v>151</v>
      </c>
      <c r="H96" s="42">
        <v>2</v>
      </c>
      <c r="I96" s="42">
        <v>1</v>
      </c>
      <c r="J96" s="42"/>
      <c r="K96" s="42">
        <f t="shared" si="24"/>
        <v>26</v>
      </c>
      <c r="L96" s="42">
        <f t="shared" si="24"/>
        <v>13</v>
      </c>
      <c r="M96" s="42"/>
      <c r="N96" s="42"/>
      <c r="O96" s="42"/>
      <c r="P96" s="42">
        <v>3</v>
      </c>
      <c r="Q96" s="43" t="s">
        <v>284</v>
      </c>
      <c r="R96" s="43" t="s">
        <v>9</v>
      </c>
      <c r="S96" s="40" t="s">
        <v>19</v>
      </c>
    </row>
    <row r="97" spans="1:19" s="48" customFormat="1" ht="27.6" x14ac:dyDescent="0.3">
      <c r="A97" s="40" t="s">
        <v>14</v>
      </c>
      <c r="B97" s="41">
        <v>6</v>
      </c>
      <c r="C97" s="40" t="s">
        <v>253</v>
      </c>
      <c r="D97" s="40" t="s">
        <v>254</v>
      </c>
      <c r="E97" s="40" t="s">
        <v>556</v>
      </c>
      <c r="F97" s="40" t="s">
        <v>255</v>
      </c>
      <c r="G97" s="40" t="s">
        <v>256</v>
      </c>
      <c r="H97" s="42">
        <v>2</v>
      </c>
      <c r="I97" s="42">
        <v>1</v>
      </c>
      <c r="J97" s="42"/>
      <c r="K97" s="42">
        <f t="shared" si="24"/>
        <v>26</v>
      </c>
      <c r="L97" s="42">
        <f t="shared" si="24"/>
        <v>13</v>
      </c>
      <c r="M97" s="42"/>
      <c r="N97" s="42"/>
      <c r="O97" s="42"/>
      <c r="P97" s="42">
        <v>3</v>
      </c>
      <c r="Q97" s="43" t="s">
        <v>284</v>
      </c>
      <c r="R97" s="43" t="s">
        <v>9</v>
      </c>
      <c r="S97" s="40" t="s">
        <v>19</v>
      </c>
    </row>
    <row r="98" spans="1:19" s="49" customFormat="1" x14ac:dyDescent="0.3">
      <c r="A98" s="13" t="s">
        <v>601</v>
      </c>
      <c r="B98" s="13"/>
      <c r="C98" s="13"/>
      <c r="D98" s="13"/>
      <c r="E98" s="13"/>
      <c r="F98" s="13"/>
      <c r="G98" s="13"/>
      <c r="H98" s="45">
        <f t="shared" ref="H98:P98" si="25">SUM(H94:H97)</f>
        <v>8</v>
      </c>
      <c r="I98" s="45">
        <f t="shared" si="25"/>
        <v>5</v>
      </c>
      <c r="J98" s="45">
        <f t="shared" si="25"/>
        <v>0</v>
      </c>
      <c r="K98" s="45">
        <f t="shared" si="25"/>
        <v>104</v>
      </c>
      <c r="L98" s="45">
        <f t="shared" si="25"/>
        <v>65</v>
      </c>
      <c r="M98" s="45">
        <f t="shared" si="25"/>
        <v>0</v>
      </c>
      <c r="N98" s="45">
        <f t="shared" si="25"/>
        <v>0</v>
      </c>
      <c r="O98" s="45">
        <f t="shared" si="25"/>
        <v>0</v>
      </c>
      <c r="P98" s="45">
        <f t="shared" si="25"/>
        <v>13</v>
      </c>
      <c r="Q98" s="46"/>
      <c r="R98" s="46"/>
      <c r="S98" s="47"/>
    </row>
    <row r="99" spans="1:19" s="56" customFormat="1" x14ac:dyDescent="0.3">
      <c r="A99" s="13" t="s">
        <v>602</v>
      </c>
      <c r="B99" s="13"/>
      <c r="C99" s="13"/>
      <c r="D99" s="13"/>
      <c r="E99" s="13"/>
      <c r="F99" s="13"/>
      <c r="G99" s="13"/>
      <c r="H99" s="45">
        <f t="shared" ref="H99:P99" si="26">H89+H93+H98</f>
        <v>17</v>
      </c>
      <c r="I99" s="45">
        <f t="shared" si="26"/>
        <v>12</v>
      </c>
      <c r="J99" s="45">
        <f t="shared" si="26"/>
        <v>0</v>
      </c>
      <c r="K99" s="45">
        <f t="shared" si="26"/>
        <v>221</v>
      </c>
      <c r="L99" s="45">
        <f t="shared" si="26"/>
        <v>156</v>
      </c>
      <c r="M99" s="45">
        <f t="shared" si="26"/>
        <v>0</v>
      </c>
      <c r="N99" s="45">
        <f t="shared" si="26"/>
        <v>0</v>
      </c>
      <c r="O99" s="45">
        <f t="shared" si="26"/>
        <v>0</v>
      </c>
      <c r="P99" s="45">
        <f t="shared" si="26"/>
        <v>28</v>
      </c>
      <c r="Q99" s="46"/>
      <c r="R99" s="46"/>
      <c r="S99" s="47"/>
    </row>
    <row r="100" spans="1:19" s="49" customFormat="1" x14ac:dyDescent="0.3">
      <c r="A100" s="50"/>
      <c r="B100" s="51"/>
      <c r="C100" s="50"/>
      <c r="D100" s="50"/>
      <c r="E100" s="50"/>
      <c r="F100" s="50"/>
      <c r="G100" s="50"/>
      <c r="H100" s="52"/>
      <c r="I100" s="52"/>
      <c r="J100" s="52"/>
      <c r="K100" s="52"/>
      <c r="L100" s="52"/>
      <c r="M100" s="52"/>
      <c r="N100" s="52"/>
      <c r="O100" s="52"/>
      <c r="P100" s="53"/>
      <c r="Q100" s="54"/>
      <c r="R100" s="54"/>
      <c r="S100" s="50"/>
    </row>
    <row r="101" spans="1:19" s="50" customFormat="1" ht="27.6" x14ac:dyDescent="0.3">
      <c r="A101" s="30" t="s">
        <v>280</v>
      </c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2"/>
      <c r="R101" s="46"/>
      <c r="S101" s="55" t="s">
        <v>283</v>
      </c>
    </row>
    <row r="102" spans="1:19" s="44" customFormat="1" ht="27.6" x14ac:dyDescent="0.3">
      <c r="A102" s="40" t="s">
        <v>14</v>
      </c>
      <c r="B102" s="41">
        <v>4</v>
      </c>
      <c r="C102" s="40" t="s">
        <v>211</v>
      </c>
      <c r="D102" s="40" t="s">
        <v>212</v>
      </c>
      <c r="E102" s="40" t="s">
        <v>530</v>
      </c>
      <c r="F102" s="40" t="s">
        <v>213</v>
      </c>
      <c r="G102" s="43" t="s">
        <v>214</v>
      </c>
      <c r="H102" s="42">
        <v>2</v>
      </c>
      <c r="I102" s="42">
        <v>1</v>
      </c>
      <c r="J102" s="42"/>
      <c r="K102" s="42">
        <f>H102*13</f>
        <v>26</v>
      </c>
      <c r="L102" s="42">
        <f>I102*13</f>
        <v>13</v>
      </c>
      <c r="M102" s="42"/>
      <c r="N102" s="42"/>
      <c r="O102" s="42"/>
      <c r="P102" s="42">
        <v>3</v>
      </c>
      <c r="Q102" s="43" t="s">
        <v>284</v>
      </c>
      <c r="R102" s="43" t="s">
        <v>9</v>
      </c>
      <c r="S102" s="40" t="s">
        <v>19</v>
      </c>
    </row>
    <row r="103" spans="1:19" s="44" customFormat="1" ht="27.6" x14ac:dyDescent="0.3">
      <c r="A103" s="40" t="s">
        <v>14</v>
      </c>
      <c r="B103" s="41">
        <v>4</v>
      </c>
      <c r="C103" s="40" t="s">
        <v>215</v>
      </c>
      <c r="D103" s="40" t="s">
        <v>216</v>
      </c>
      <c r="E103" s="40" t="s">
        <v>543</v>
      </c>
      <c r="F103" s="40" t="s">
        <v>119</v>
      </c>
      <c r="G103" s="40" t="s">
        <v>120</v>
      </c>
      <c r="H103" s="42">
        <v>1</v>
      </c>
      <c r="I103" s="42">
        <v>1</v>
      </c>
      <c r="J103" s="42"/>
      <c r="K103" s="42">
        <f>H103*13</f>
        <v>13</v>
      </c>
      <c r="L103" s="42">
        <f>I103*13</f>
        <v>13</v>
      </c>
      <c r="M103" s="42"/>
      <c r="N103" s="42"/>
      <c r="O103" s="42"/>
      <c r="P103" s="42">
        <v>3</v>
      </c>
      <c r="Q103" s="43" t="s">
        <v>284</v>
      </c>
      <c r="R103" s="43" t="s">
        <v>9</v>
      </c>
      <c r="S103" s="40" t="s">
        <v>19</v>
      </c>
    </row>
    <row r="104" spans="1:19" s="44" customFormat="1" x14ac:dyDescent="0.3">
      <c r="A104" s="13" t="s">
        <v>601</v>
      </c>
      <c r="B104" s="13"/>
      <c r="C104" s="13"/>
      <c r="D104" s="13"/>
      <c r="E104" s="13"/>
      <c r="F104" s="13"/>
      <c r="G104" s="13"/>
      <c r="H104" s="45">
        <f t="shared" ref="H104:P104" si="27">SUM(H102:H103)</f>
        <v>3</v>
      </c>
      <c r="I104" s="45">
        <f t="shared" si="27"/>
        <v>2</v>
      </c>
      <c r="J104" s="45">
        <f t="shared" si="27"/>
        <v>0</v>
      </c>
      <c r="K104" s="45">
        <f t="shared" si="27"/>
        <v>39</v>
      </c>
      <c r="L104" s="45">
        <f t="shared" si="27"/>
        <v>26</v>
      </c>
      <c r="M104" s="45">
        <f t="shared" si="27"/>
        <v>0</v>
      </c>
      <c r="N104" s="45">
        <f t="shared" si="27"/>
        <v>0</v>
      </c>
      <c r="O104" s="45">
        <f t="shared" si="27"/>
        <v>0</v>
      </c>
      <c r="P104" s="45">
        <f t="shared" si="27"/>
        <v>6</v>
      </c>
      <c r="Q104" s="46"/>
      <c r="R104" s="46"/>
      <c r="S104" s="47"/>
    </row>
    <row r="105" spans="1:19" s="48" customFormat="1" ht="27.6" x14ac:dyDescent="0.3">
      <c r="A105" s="40" t="s">
        <v>14</v>
      </c>
      <c r="B105" s="41">
        <v>5</v>
      </c>
      <c r="C105" s="40" t="s">
        <v>257</v>
      </c>
      <c r="D105" s="40" t="s">
        <v>258</v>
      </c>
      <c r="E105" s="40" t="s">
        <v>522</v>
      </c>
      <c r="F105" s="40" t="s">
        <v>259</v>
      </c>
      <c r="G105" s="40" t="s">
        <v>260</v>
      </c>
      <c r="H105" s="42">
        <v>2</v>
      </c>
      <c r="I105" s="42">
        <v>0</v>
      </c>
      <c r="J105" s="42"/>
      <c r="K105" s="42">
        <f t="shared" ref="K105:L107" si="28">H105*13</f>
        <v>26</v>
      </c>
      <c r="L105" s="42">
        <f t="shared" si="28"/>
        <v>0</v>
      </c>
      <c r="M105" s="42"/>
      <c r="N105" s="42"/>
      <c r="O105" s="42"/>
      <c r="P105" s="42">
        <v>3</v>
      </c>
      <c r="Q105" s="43" t="s">
        <v>284</v>
      </c>
      <c r="R105" s="43" t="s">
        <v>9</v>
      </c>
      <c r="S105" s="40" t="s">
        <v>19</v>
      </c>
    </row>
    <row r="106" spans="1:19" s="48" customFormat="1" ht="27.6" x14ac:dyDescent="0.3">
      <c r="A106" s="40" t="s">
        <v>14</v>
      </c>
      <c r="B106" s="41">
        <v>5</v>
      </c>
      <c r="C106" s="40" t="s">
        <v>261</v>
      </c>
      <c r="D106" s="40" t="s">
        <v>262</v>
      </c>
      <c r="E106" s="40" t="s">
        <v>557</v>
      </c>
      <c r="F106" s="40" t="s">
        <v>263</v>
      </c>
      <c r="G106" s="40" t="s">
        <v>264</v>
      </c>
      <c r="H106" s="42">
        <v>2</v>
      </c>
      <c r="I106" s="42">
        <v>0</v>
      </c>
      <c r="J106" s="42"/>
      <c r="K106" s="42">
        <f t="shared" si="28"/>
        <v>26</v>
      </c>
      <c r="L106" s="42">
        <f t="shared" si="28"/>
        <v>0</v>
      </c>
      <c r="M106" s="42"/>
      <c r="N106" s="42"/>
      <c r="O106" s="42"/>
      <c r="P106" s="42">
        <v>3</v>
      </c>
      <c r="Q106" s="43" t="s">
        <v>284</v>
      </c>
      <c r="R106" s="43" t="s">
        <v>9</v>
      </c>
      <c r="S106" s="40" t="s">
        <v>73</v>
      </c>
    </row>
    <row r="107" spans="1:19" s="48" customFormat="1" ht="27.6" x14ac:dyDescent="0.3">
      <c r="A107" s="40" t="s">
        <v>14</v>
      </c>
      <c r="B107" s="41">
        <v>5</v>
      </c>
      <c r="C107" s="40" t="s">
        <v>265</v>
      </c>
      <c r="D107" s="40" t="s">
        <v>266</v>
      </c>
      <c r="E107" s="40" t="s">
        <v>558</v>
      </c>
      <c r="F107" s="40" t="s">
        <v>267</v>
      </c>
      <c r="G107" s="40" t="s">
        <v>268</v>
      </c>
      <c r="H107" s="42">
        <v>1</v>
      </c>
      <c r="I107" s="42">
        <v>2</v>
      </c>
      <c r="J107" s="42"/>
      <c r="K107" s="42">
        <f t="shared" si="28"/>
        <v>13</v>
      </c>
      <c r="L107" s="42">
        <f t="shared" si="28"/>
        <v>26</v>
      </c>
      <c r="M107" s="42"/>
      <c r="N107" s="42"/>
      <c r="O107" s="42"/>
      <c r="P107" s="42">
        <v>3</v>
      </c>
      <c r="Q107" s="43" t="s">
        <v>284</v>
      </c>
      <c r="R107" s="43" t="s">
        <v>9</v>
      </c>
      <c r="S107" s="40" t="s">
        <v>136</v>
      </c>
    </row>
    <row r="108" spans="1:19" s="44" customFormat="1" x14ac:dyDescent="0.3">
      <c r="A108" s="13" t="s">
        <v>601</v>
      </c>
      <c r="B108" s="13"/>
      <c r="C108" s="13"/>
      <c r="D108" s="13"/>
      <c r="E108" s="13"/>
      <c r="F108" s="13"/>
      <c r="G108" s="13"/>
      <c r="H108" s="45">
        <f t="shared" ref="H108:P108" si="29">SUM(H105:H107)</f>
        <v>5</v>
      </c>
      <c r="I108" s="45">
        <f t="shared" si="29"/>
        <v>2</v>
      </c>
      <c r="J108" s="45">
        <f t="shared" si="29"/>
        <v>0</v>
      </c>
      <c r="K108" s="45">
        <f t="shared" si="29"/>
        <v>65</v>
      </c>
      <c r="L108" s="45">
        <f t="shared" si="29"/>
        <v>26</v>
      </c>
      <c r="M108" s="45">
        <f t="shared" si="29"/>
        <v>0</v>
      </c>
      <c r="N108" s="45">
        <f t="shared" si="29"/>
        <v>0</v>
      </c>
      <c r="O108" s="45">
        <f t="shared" si="29"/>
        <v>0</v>
      </c>
      <c r="P108" s="45">
        <f t="shared" si="29"/>
        <v>9</v>
      </c>
      <c r="Q108" s="46"/>
      <c r="R108" s="46"/>
      <c r="S108" s="47"/>
    </row>
    <row r="109" spans="1:19" s="44" customFormat="1" ht="27.6" x14ac:dyDescent="0.3">
      <c r="A109" s="40" t="s">
        <v>14</v>
      </c>
      <c r="B109" s="41">
        <v>6</v>
      </c>
      <c r="C109" s="40" t="s">
        <v>230</v>
      </c>
      <c r="D109" s="40" t="s">
        <v>231</v>
      </c>
      <c r="E109" s="40" t="s">
        <v>547</v>
      </c>
      <c r="F109" s="40" t="s">
        <v>10</v>
      </c>
      <c r="G109" s="40" t="s">
        <v>11</v>
      </c>
      <c r="H109" s="42">
        <v>2</v>
      </c>
      <c r="I109" s="42">
        <v>2</v>
      </c>
      <c r="J109" s="42"/>
      <c r="K109" s="42">
        <f t="shared" ref="K109:L112" si="30">H109*13</f>
        <v>26</v>
      </c>
      <c r="L109" s="42">
        <f t="shared" si="30"/>
        <v>26</v>
      </c>
      <c r="M109" s="42"/>
      <c r="N109" s="42"/>
      <c r="O109" s="42"/>
      <c r="P109" s="42">
        <v>4</v>
      </c>
      <c r="Q109" s="43" t="s">
        <v>284</v>
      </c>
      <c r="R109" s="43" t="s">
        <v>9</v>
      </c>
      <c r="S109" s="40" t="s">
        <v>19</v>
      </c>
    </row>
    <row r="110" spans="1:19" s="44" customFormat="1" ht="69" x14ac:dyDescent="0.3">
      <c r="A110" s="40" t="s">
        <v>14</v>
      </c>
      <c r="B110" s="41">
        <v>6</v>
      </c>
      <c r="C110" s="40" t="s">
        <v>269</v>
      </c>
      <c r="D110" s="40" t="s">
        <v>270</v>
      </c>
      <c r="E110" s="40" t="s">
        <v>559</v>
      </c>
      <c r="F110" s="40" t="s">
        <v>271</v>
      </c>
      <c r="G110" s="40" t="s">
        <v>272</v>
      </c>
      <c r="H110" s="42">
        <v>2</v>
      </c>
      <c r="I110" s="42">
        <v>1</v>
      </c>
      <c r="J110" s="42"/>
      <c r="K110" s="42">
        <f t="shared" si="30"/>
        <v>26</v>
      </c>
      <c r="L110" s="42">
        <f t="shared" si="30"/>
        <v>13</v>
      </c>
      <c r="M110" s="42"/>
      <c r="N110" s="42"/>
      <c r="O110" s="42"/>
      <c r="P110" s="42">
        <v>3</v>
      </c>
      <c r="Q110" s="43" t="s">
        <v>284</v>
      </c>
      <c r="R110" s="43" t="s">
        <v>9</v>
      </c>
      <c r="S110" s="40" t="s">
        <v>141</v>
      </c>
    </row>
    <row r="111" spans="1:19" s="44" customFormat="1" ht="27.6" x14ac:dyDescent="0.3">
      <c r="A111" s="40" t="s">
        <v>14</v>
      </c>
      <c r="B111" s="41">
        <v>6</v>
      </c>
      <c r="C111" s="40" t="s">
        <v>253</v>
      </c>
      <c r="D111" s="40" t="s">
        <v>254</v>
      </c>
      <c r="E111" s="40" t="s">
        <v>556</v>
      </c>
      <c r="F111" s="40" t="s">
        <v>255</v>
      </c>
      <c r="G111" s="40" t="s">
        <v>256</v>
      </c>
      <c r="H111" s="42">
        <v>2</v>
      </c>
      <c r="I111" s="42">
        <v>1</v>
      </c>
      <c r="J111" s="42"/>
      <c r="K111" s="42">
        <f t="shared" si="30"/>
        <v>26</v>
      </c>
      <c r="L111" s="42">
        <f t="shared" si="30"/>
        <v>13</v>
      </c>
      <c r="M111" s="42"/>
      <c r="N111" s="42"/>
      <c r="O111" s="42"/>
      <c r="P111" s="42">
        <v>3</v>
      </c>
      <c r="Q111" s="43" t="s">
        <v>284</v>
      </c>
      <c r="R111" s="43" t="s">
        <v>9</v>
      </c>
      <c r="S111" s="40" t="s">
        <v>19</v>
      </c>
    </row>
    <row r="112" spans="1:19" s="44" customFormat="1" ht="41.4" x14ac:dyDescent="0.3">
      <c r="A112" s="40" t="s">
        <v>14</v>
      </c>
      <c r="B112" s="41">
        <v>6</v>
      </c>
      <c r="C112" s="40" t="s">
        <v>273</v>
      </c>
      <c r="D112" s="40" t="s">
        <v>274</v>
      </c>
      <c r="E112" s="40"/>
      <c r="F112" s="40" t="s">
        <v>275</v>
      </c>
      <c r="G112" s="40" t="s">
        <v>276</v>
      </c>
      <c r="H112" s="42">
        <v>2</v>
      </c>
      <c r="I112" s="42">
        <v>1</v>
      </c>
      <c r="J112" s="42"/>
      <c r="K112" s="42">
        <f t="shared" si="30"/>
        <v>26</v>
      </c>
      <c r="L112" s="42">
        <f t="shared" si="30"/>
        <v>13</v>
      </c>
      <c r="M112" s="42"/>
      <c r="N112" s="42"/>
      <c r="O112" s="42"/>
      <c r="P112" s="42">
        <v>3</v>
      </c>
      <c r="Q112" s="43" t="s">
        <v>285</v>
      </c>
      <c r="R112" s="43" t="s">
        <v>9</v>
      </c>
      <c r="S112" s="40" t="s">
        <v>277</v>
      </c>
    </row>
    <row r="113" spans="1:19" s="56" customFormat="1" x14ac:dyDescent="0.3">
      <c r="A113" s="13" t="s">
        <v>601</v>
      </c>
      <c r="B113" s="13"/>
      <c r="C113" s="13"/>
      <c r="D113" s="13"/>
      <c r="E113" s="13"/>
      <c r="F113" s="13"/>
      <c r="G113" s="13"/>
      <c r="H113" s="45">
        <f t="shared" ref="H113:P113" si="31">SUM(H109:H112)</f>
        <v>8</v>
      </c>
      <c r="I113" s="45">
        <f t="shared" si="31"/>
        <v>5</v>
      </c>
      <c r="J113" s="45">
        <f t="shared" si="31"/>
        <v>0</v>
      </c>
      <c r="K113" s="45">
        <f t="shared" si="31"/>
        <v>104</v>
      </c>
      <c r="L113" s="45">
        <f t="shared" si="31"/>
        <v>65</v>
      </c>
      <c r="M113" s="45">
        <f t="shared" si="31"/>
        <v>0</v>
      </c>
      <c r="N113" s="45">
        <f t="shared" si="31"/>
        <v>0</v>
      </c>
      <c r="O113" s="45">
        <f t="shared" si="31"/>
        <v>0</v>
      </c>
      <c r="P113" s="45">
        <f t="shared" si="31"/>
        <v>13</v>
      </c>
      <c r="Q113" s="46"/>
      <c r="R113" s="46"/>
      <c r="S113" s="47"/>
    </row>
    <row r="114" spans="1:19" s="56" customFormat="1" x14ac:dyDescent="0.3">
      <c r="A114" s="13" t="s">
        <v>602</v>
      </c>
      <c r="B114" s="13"/>
      <c r="C114" s="13"/>
      <c r="D114" s="13"/>
      <c r="E114" s="13"/>
      <c r="F114" s="13"/>
      <c r="G114" s="13"/>
      <c r="H114" s="45">
        <f t="shared" ref="H114:P114" si="32">H104+H108+H113</f>
        <v>16</v>
      </c>
      <c r="I114" s="45">
        <f t="shared" si="32"/>
        <v>9</v>
      </c>
      <c r="J114" s="45">
        <f t="shared" si="32"/>
        <v>0</v>
      </c>
      <c r="K114" s="45">
        <f t="shared" si="32"/>
        <v>208</v>
      </c>
      <c r="L114" s="45">
        <f t="shared" si="32"/>
        <v>117</v>
      </c>
      <c r="M114" s="45">
        <f t="shared" si="32"/>
        <v>0</v>
      </c>
      <c r="N114" s="45">
        <f t="shared" si="32"/>
        <v>0</v>
      </c>
      <c r="O114" s="45">
        <f t="shared" si="32"/>
        <v>0</v>
      </c>
      <c r="P114" s="45">
        <f t="shared" si="32"/>
        <v>28</v>
      </c>
      <c r="Q114" s="46"/>
      <c r="R114" s="46"/>
      <c r="S114" s="47"/>
    </row>
  </sheetData>
  <sheetProtection algorithmName="SHA-512" hashValue="D1AYV+Fx+RgkcXrElqRV2dTrT7DL+IWFZAfjrCN3Dh3/zfIKIcyD4qwYg9Pv9L9FLLqMGhWlHqwmkD3mcEvmoA==" saltValue="CXIOJKXosVs/w6182zgIfA==" spinCount="100000" sheet="1" objects="1" scenarios="1"/>
  <mergeCells count="25">
    <mergeCell ref="A108:G108"/>
    <mergeCell ref="A113:G113"/>
    <mergeCell ref="A114:G114"/>
    <mergeCell ref="A99:G99"/>
    <mergeCell ref="A101:Q101"/>
    <mergeCell ref="A83:G83"/>
    <mergeCell ref="A89:G89"/>
    <mergeCell ref="A93:G93"/>
    <mergeCell ref="A98:G98"/>
    <mergeCell ref="A104:G104"/>
    <mergeCell ref="A84:G84"/>
    <mergeCell ref="A86:Q86"/>
    <mergeCell ref="A58:G58"/>
    <mergeCell ref="A66:G66"/>
    <mergeCell ref="A68:G68"/>
    <mergeCell ref="A74:G74"/>
    <mergeCell ref="A78:G78"/>
    <mergeCell ref="A69:G69"/>
    <mergeCell ref="A71:Q71"/>
    <mergeCell ref="A17:G17"/>
    <mergeCell ref="A49:G49"/>
    <mergeCell ref="A39:G39"/>
    <mergeCell ref="A28:G28"/>
    <mergeCell ref="H6:J6"/>
    <mergeCell ref="K6:O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landscape" cellComments="atEnd" r:id="rId1"/>
  <headerFooter>
    <oddFooter>&amp;C&amp;10&amp;P</oddFooter>
  </headerFooter>
  <ignoredErrors>
    <ignoredError sqref="H113 I113 H108:I108 M113:P113 M108:P108" formulaRange="1"/>
    <ignoredError sqref="K74:L74 K78:L78 K89:L89 K93:L93 K104:L104 K108:L108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"/>
  <sheetViews>
    <sheetView workbookViewId="0">
      <pane ySplit="7" topLeftCell="A8" activePane="bottomLeft" state="frozen"/>
      <selection pane="bottomLeft" activeCell="F1" sqref="F1:F1048576"/>
    </sheetView>
  </sheetViews>
  <sheetFormatPr defaultRowHeight="14.4" x14ac:dyDescent="0.3"/>
  <cols>
    <col min="1" max="1" width="12" style="2" customWidth="1"/>
    <col min="2" max="2" width="2.77734375" style="1" customWidth="1"/>
    <col min="3" max="3" width="13.21875" style="2" customWidth="1"/>
    <col min="4" max="4" width="30.77734375" style="3" customWidth="1"/>
    <col min="5" max="5" width="26.5546875" style="2" customWidth="1"/>
    <col min="6" max="6" width="8.77734375" style="2" hidden="1" customWidth="1"/>
    <col min="7" max="13" width="3.77734375" style="4" customWidth="1"/>
    <col min="14" max="14" width="7.44140625" style="4" customWidth="1"/>
    <col min="15" max="15" width="3.77734375" style="5" customWidth="1"/>
    <col min="16" max="16" width="2.77734375" style="6" bestFit="1" customWidth="1"/>
    <col min="17" max="17" width="4.77734375" style="6" bestFit="1" customWidth="1"/>
    <col min="18" max="18" width="25.77734375" style="2" customWidth="1"/>
  </cols>
  <sheetData>
    <row r="1" spans="1:18" x14ac:dyDescent="0.3">
      <c r="A1" s="14"/>
      <c r="B1" s="69"/>
      <c r="C1" s="14"/>
      <c r="D1" s="16"/>
      <c r="E1" s="70"/>
      <c r="F1" s="70"/>
      <c r="G1" s="17"/>
      <c r="H1" s="17"/>
      <c r="I1" s="17"/>
      <c r="J1" s="17"/>
      <c r="K1" s="17"/>
      <c r="L1" s="17"/>
      <c r="M1" s="17"/>
      <c r="N1" s="17"/>
      <c r="O1" s="18"/>
      <c r="P1" s="16"/>
      <c r="Q1" s="16"/>
      <c r="R1" s="35" t="s">
        <v>366</v>
      </c>
    </row>
    <row r="2" spans="1:18" x14ac:dyDescent="0.3">
      <c r="A2" s="14"/>
      <c r="B2" s="69"/>
      <c r="C2" s="14"/>
      <c r="D2" s="16"/>
      <c r="E2" s="19"/>
      <c r="F2" s="70"/>
      <c r="G2" s="17"/>
      <c r="H2" s="17"/>
      <c r="I2" s="17"/>
      <c r="J2" s="17"/>
      <c r="K2" s="17"/>
      <c r="L2" s="17"/>
      <c r="M2" s="17"/>
      <c r="N2" s="17"/>
      <c r="O2" s="18"/>
      <c r="P2" s="16"/>
      <c r="Q2" s="16"/>
      <c r="R2" s="37" t="s">
        <v>367</v>
      </c>
    </row>
    <row r="3" spans="1:18" x14ac:dyDescent="0.3">
      <c r="A3" s="14"/>
      <c r="B3" s="69"/>
      <c r="C3" s="14"/>
      <c r="D3" s="16"/>
      <c r="E3" s="19"/>
      <c r="F3" s="70"/>
      <c r="G3" s="17"/>
      <c r="H3" s="17"/>
      <c r="I3" s="17"/>
      <c r="J3" s="17"/>
      <c r="K3" s="17"/>
      <c r="L3" s="17"/>
      <c r="M3" s="17"/>
      <c r="N3" s="17"/>
      <c r="O3" s="18"/>
      <c r="P3" s="16"/>
      <c r="Q3" s="16"/>
      <c r="R3" s="37" t="s">
        <v>599</v>
      </c>
    </row>
    <row r="4" spans="1:18" x14ac:dyDescent="0.3">
      <c r="A4" s="14"/>
      <c r="B4" s="15"/>
      <c r="C4" s="14"/>
      <c r="D4" s="16"/>
      <c r="E4" s="19"/>
      <c r="F4" s="70"/>
      <c r="G4" s="17"/>
      <c r="H4" s="17"/>
      <c r="I4" s="17"/>
      <c r="J4" s="17"/>
      <c r="K4" s="17"/>
      <c r="L4" s="17"/>
      <c r="M4" s="17"/>
      <c r="N4" s="17"/>
      <c r="O4" s="18"/>
      <c r="P4" s="16"/>
      <c r="Q4" s="16"/>
      <c r="R4" s="37" t="s">
        <v>368</v>
      </c>
    </row>
    <row r="5" spans="1:18" x14ac:dyDescent="0.3">
      <c r="A5" s="20" t="s">
        <v>369</v>
      </c>
      <c r="B5" s="18"/>
      <c r="C5" s="21"/>
      <c r="D5" s="21"/>
      <c r="E5" s="21"/>
      <c r="F5" s="71"/>
      <c r="G5" s="18"/>
      <c r="H5" s="18"/>
      <c r="I5" s="18"/>
      <c r="J5" s="18"/>
      <c r="K5" s="18"/>
      <c r="L5" s="18"/>
      <c r="M5" s="18"/>
      <c r="N5" s="18"/>
      <c r="O5" s="18"/>
      <c r="P5" s="21"/>
      <c r="Q5" s="21"/>
      <c r="R5" s="23" t="s">
        <v>370</v>
      </c>
    </row>
    <row r="6" spans="1:18" x14ac:dyDescent="0.3">
      <c r="A6" s="70"/>
      <c r="B6" s="17"/>
      <c r="C6" s="16"/>
      <c r="D6" s="16"/>
      <c r="E6" s="16"/>
      <c r="F6" s="70"/>
      <c r="G6" s="86" t="s">
        <v>371</v>
      </c>
      <c r="H6" s="86"/>
      <c r="I6" s="86"/>
      <c r="J6" s="86" t="s">
        <v>372</v>
      </c>
      <c r="K6" s="86"/>
      <c r="L6" s="86"/>
      <c r="M6" s="86"/>
      <c r="N6" s="86"/>
      <c r="O6" s="106"/>
      <c r="P6" s="107"/>
      <c r="Q6" s="16"/>
      <c r="R6" s="70"/>
    </row>
    <row r="7" spans="1:18" ht="27.6" x14ac:dyDescent="0.3">
      <c r="A7" s="108" t="s">
        <v>373</v>
      </c>
      <c r="B7" s="109" t="s">
        <v>374</v>
      </c>
      <c r="C7" s="108" t="s">
        <v>375</v>
      </c>
      <c r="D7" s="110" t="s">
        <v>376</v>
      </c>
      <c r="E7" s="108" t="s">
        <v>377</v>
      </c>
      <c r="F7" s="108" t="s">
        <v>378</v>
      </c>
      <c r="G7" s="109" t="s">
        <v>379</v>
      </c>
      <c r="H7" s="109" t="s">
        <v>380</v>
      </c>
      <c r="I7" s="109" t="s">
        <v>5</v>
      </c>
      <c r="J7" s="109" t="s">
        <v>379</v>
      </c>
      <c r="K7" s="109" t="s">
        <v>380</v>
      </c>
      <c r="L7" s="109" t="s">
        <v>5</v>
      </c>
      <c r="M7" s="109" t="s">
        <v>381</v>
      </c>
      <c r="N7" s="111" t="s">
        <v>382</v>
      </c>
      <c r="O7" s="109" t="s">
        <v>383</v>
      </c>
      <c r="P7" s="112" t="s">
        <v>384</v>
      </c>
      <c r="Q7" s="112" t="s">
        <v>385</v>
      </c>
      <c r="R7" s="113" t="s">
        <v>386</v>
      </c>
    </row>
    <row r="8" spans="1:18" s="114" customFormat="1" ht="27.6" x14ac:dyDescent="0.3">
      <c r="A8" s="62" t="s">
        <v>387</v>
      </c>
      <c r="B8" s="89">
        <v>1</v>
      </c>
      <c r="C8" s="62" t="s">
        <v>388</v>
      </c>
      <c r="D8" s="62" t="s">
        <v>389</v>
      </c>
      <c r="E8" s="62" t="s">
        <v>390</v>
      </c>
      <c r="F8" s="62" t="s">
        <v>391</v>
      </c>
      <c r="G8" s="63">
        <v>2</v>
      </c>
      <c r="H8" s="63">
        <v>2</v>
      </c>
      <c r="I8" s="63"/>
      <c r="J8" s="63">
        <f t="shared" ref="J8:K14" si="0">G8*13</f>
        <v>26</v>
      </c>
      <c r="K8" s="63">
        <f t="shared" si="0"/>
        <v>26</v>
      </c>
      <c r="L8" s="63"/>
      <c r="M8" s="63"/>
      <c r="N8" s="63"/>
      <c r="O8" s="63">
        <v>4</v>
      </c>
      <c r="P8" s="95" t="s">
        <v>50</v>
      </c>
      <c r="Q8" s="95" t="s">
        <v>8</v>
      </c>
      <c r="R8" s="62" t="s">
        <v>392</v>
      </c>
    </row>
    <row r="9" spans="1:18" s="114" customFormat="1" x14ac:dyDescent="0.3">
      <c r="A9" s="62" t="s">
        <v>387</v>
      </c>
      <c r="B9" s="89">
        <v>1</v>
      </c>
      <c r="C9" s="62" t="s">
        <v>393</v>
      </c>
      <c r="D9" s="62" t="s">
        <v>394</v>
      </c>
      <c r="E9" s="62" t="s">
        <v>395</v>
      </c>
      <c r="F9" s="62" t="s">
        <v>396</v>
      </c>
      <c r="G9" s="63">
        <v>2</v>
      </c>
      <c r="H9" s="63">
        <v>2</v>
      </c>
      <c r="I9" s="63"/>
      <c r="J9" s="63">
        <f t="shared" si="0"/>
        <v>26</v>
      </c>
      <c r="K9" s="63">
        <f t="shared" si="0"/>
        <v>26</v>
      </c>
      <c r="L9" s="63"/>
      <c r="M9" s="63"/>
      <c r="N9" s="63"/>
      <c r="O9" s="63">
        <v>4</v>
      </c>
      <c r="P9" s="95" t="s">
        <v>50</v>
      </c>
      <c r="Q9" s="95" t="s">
        <v>8</v>
      </c>
      <c r="R9" s="62" t="s">
        <v>392</v>
      </c>
    </row>
    <row r="10" spans="1:18" s="114" customFormat="1" x14ac:dyDescent="0.3">
      <c r="A10" s="62" t="s">
        <v>387</v>
      </c>
      <c r="B10" s="89">
        <v>1</v>
      </c>
      <c r="C10" s="62" t="s">
        <v>397</v>
      </c>
      <c r="D10" s="62" t="s">
        <v>398</v>
      </c>
      <c r="E10" s="62" t="s">
        <v>96</v>
      </c>
      <c r="F10" s="62" t="s">
        <v>97</v>
      </c>
      <c r="G10" s="63">
        <v>0</v>
      </c>
      <c r="H10" s="63">
        <v>2</v>
      </c>
      <c r="I10" s="63"/>
      <c r="J10" s="63">
        <f t="shared" si="0"/>
        <v>0</v>
      </c>
      <c r="K10" s="63">
        <f t="shared" si="0"/>
        <v>26</v>
      </c>
      <c r="L10" s="63"/>
      <c r="M10" s="63"/>
      <c r="N10" s="63"/>
      <c r="O10" s="63">
        <v>3</v>
      </c>
      <c r="P10" s="95" t="s">
        <v>380</v>
      </c>
      <c r="Q10" s="95" t="s">
        <v>8</v>
      </c>
      <c r="R10" s="62" t="s">
        <v>392</v>
      </c>
    </row>
    <row r="11" spans="1:18" s="114" customFormat="1" ht="27.6" x14ac:dyDescent="0.3">
      <c r="A11" s="62" t="s">
        <v>387</v>
      </c>
      <c r="B11" s="89">
        <v>1</v>
      </c>
      <c r="C11" s="62" t="s">
        <v>399</v>
      </c>
      <c r="D11" s="62" t="s">
        <v>400</v>
      </c>
      <c r="E11" s="62" t="s">
        <v>80</v>
      </c>
      <c r="F11" s="62" t="s">
        <v>81</v>
      </c>
      <c r="G11" s="63">
        <v>2</v>
      </c>
      <c r="H11" s="63">
        <v>2</v>
      </c>
      <c r="I11" s="63"/>
      <c r="J11" s="63">
        <f t="shared" si="0"/>
        <v>26</v>
      </c>
      <c r="K11" s="63">
        <f t="shared" si="0"/>
        <v>26</v>
      </c>
      <c r="L11" s="63"/>
      <c r="M11" s="63"/>
      <c r="N11" s="63"/>
      <c r="O11" s="63">
        <v>4</v>
      </c>
      <c r="P11" s="95" t="s">
        <v>50</v>
      </c>
      <c r="Q11" s="95" t="s">
        <v>8</v>
      </c>
      <c r="R11" s="62" t="s">
        <v>401</v>
      </c>
    </row>
    <row r="12" spans="1:18" s="114" customFormat="1" x14ac:dyDescent="0.3">
      <c r="A12" s="62" t="s">
        <v>387</v>
      </c>
      <c r="B12" s="89">
        <v>1</v>
      </c>
      <c r="C12" s="62" t="s">
        <v>402</v>
      </c>
      <c r="D12" s="62" t="s">
        <v>403</v>
      </c>
      <c r="E12" s="62" t="s">
        <v>26</v>
      </c>
      <c r="F12" s="62" t="s">
        <v>27</v>
      </c>
      <c r="G12" s="63">
        <v>2</v>
      </c>
      <c r="H12" s="63">
        <v>0</v>
      </c>
      <c r="I12" s="63"/>
      <c r="J12" s="63">
        <f t="shared" si="0"/>
        <v>26</v>
      </c>
      <c r="K12" s="63">
        <f t="shared" si="0"/>
        <v>0</v>
      </c>
      <c r="L12" s="63"/>
      <c r="M12" s="63"/>
      <c r="N12" s="63"/>
      <c r="O12" s="63">
        <v>3</v>
      </c>
      <c r="P12" s="95" t="s">
        <v>50</v>
      </c>
      <c r="Q12" s="95" t="s">
        <v>8</v>
      </c>
      <c r="R12" s="62" t="s">
        <v>392</v>
      </c>
    </row>
    <row r="13" spans="1:18" s="114" customFormat="1" x14ac:dyDescent="0.3">
      <c r="A13" s="62" t="s">
        <v>387</v>
      </c>
      <c r="B13" s="89">
        <v>1</v>
      </c>
      <c r="C13" s="62" t="s">
        <v>404</v>
      </c>
      <c r="D13" s="62" t="s">
        <v>405</v>
      </c>
      <c r="E13" s="62" t="s">
        <v>406</v>
      </c>
      <c r="F13" s="62" t="s">
        <v>407</v>
      </c>
      <c r="G13" s="63">
        <v>3</v>
      </c>
      <c r="H13" s="63">
        <v>0</v>
      </c>
      <c r="I13" s="63"/>
      <c r="J13" s="63">
        <f t="shared" si="0"/>
        <v>39</v>
      </c>
      <c r="K13" s="63">
        <f t="shared" si="0"/>
        <v>0</v>
      </c>
      <c r="L13" s="63"/>
      <c r="M13" s="63"/>
      <c r="N13" s="63"/>
      <c r="O13" s="63">
        <v>3</v>
      </c>
      <c r="P13" s="95" t="s">
        <v>50</v>
      </c>
      <c r="Q13" s="95" t="s">
        <v>8</v>
      </c>
      <c r="R13" s="62" t="s">
        <v>392</v>
      </c>
    </row>
    <row r="14" spans="1:18" s="114" customFormat="1" x14ac:dyDescent="0.3">
      <c r="A14" s="62" t="s">
        <v>387</v>
      </c>
      <c r="B14" s="89">
        <v>1</v>
      </c>
      <c r="C14" s="62" t="s">
        <v>408</v>
      </c>
      <c r="D14" s="62" t="s">
        <v>409</v>
      </c>
      <c r="E14" s="62" t="s">
        <v>22</v>
      </c>
      <c r="F14" s="62" t="s">
        <v>23</v>
      </c>
      <c r="G14" s="63">
        <v>2</v>
      </c>
      <c r="H14" s="63">
        <v>2</v>
      </c>
      <c r="I14" s="63"/>
      <c r="J14" s="63">
        <f t="shared" si="0"/>
        <v>26</v>
      </c>
      <c r="K14" s="63">
        <f t="shared" si="0"/>
        <v>26</v>
      </c>
      <c r="L14" s="63"/>
      <c r="M14" s="63"/>
      <c r="N14" s="63"/>
      <c r="O14" s="63">
        <v>4</v>
      </c>
      <c r="P14" s="95" t="s">
        <v>50</v>
      </c>
      <c r="Q14" s="95" t="s">
        <v>8</v>
      </c>
      <c r="R14" s="62" t="s">
        <v>392</v>
      </c>
    </row>
    <row r="15" spans="1:18" s="114" customFormat="1" x14ac:dyDescent="0.3">
      <c r="A15" s="62" t="s">
        <v>387</v>
      </c>
      <c r="B15" s="89">
        <v>1</v>
      </c>
      <c r="C15" s="62" t="s">
        <v>410</v>
      </c>
      <c r="D15" s="62" t="s">
        <v>411</v>
      </c>
      <c r="E15" s="62" t="s">
        <v>412</v>
      </c>
      <c r="F15" s="62" t="s">
        <v>413</v>
      </c>
      <c r="G15" s="63"/>
      <c r="H15" s="63"/>
      <c r="I15" s="63"/>
      <c r="J15" s="63"/>
      <c r="K15" s="63"/>
      <c r="L15" s="63"/>
      <c r="M15" s="63"/>
      <c r="N15" s="63"/>
      <c r="O15" s="63">
        <v>3</v>
      </c>
      <c r="P15" s="95" t="s">
        <v>50</v>
      </c>
      <c r="Q15" s="95" t="s">
        <v>50</v>
      </c>
      <c r="R15" s="62" t="s">
        <v>392</v>
      </c>
    </row>
    <row r="16" spans="1:18" s="114" customFormat="1" x14ac:dyDescent="0.3">
      <c r="A16" s="33" t="s">
        <v>606</v>
      </c>
      <c r="B16" s="33"/>
      <c r="C16" s="33"/>
      <c r="D16" s="33"/>
      <c r="E16" s="33"/>
      <c r="F16" s="33"/>
      <c r="G16" s="94">
        <f t="shared" ref="G16:O16" si="1">SUM(G8:G15)</f>
        <v>13</v>
      </c>
      <c r="H16" s="94">
        <f t="shared" si="1"/>
        <v>10</v>
      </c>
      <c r="I16" s="94">
        <f t="shared" si="1"/>
        <v>0</v>
      </c>
      <c r="J16" s="94">
        <f t="shared" si="1"/>
        <v>169</v>
      </c>
      <c r="K16" s="94">
        <f t="shared" si="1"/>
        <v>130</v>
      </c>
      <c r="L16" s="94">
        <f t="shared" si="1"/>
        <v>0</v>
      </c>
      <c r="M16" s="94">
        <f t="shared" si="1"/>
        <v>0</v>
      </c>
      <c r="N16" s="94">
        <f t="shared" si="1"/>
        <v>0</v>
      </c>
      <c r="O16" s="94">
        <f t="shared" si="1"/>
        <v>28</v>
      </c>
      <c r="P16" s="97"/>
      <c r="Q16" s="97"/>
      <c r="R16" s="93"/>
    </row>
    <row r="17" spans="1:18" s="115" customFormat="1" x14ac:dyDescent="0.3">
      <c r="A17" s="62" t="s">
        <v>387</v>
      </c>
      <c r="B17" s="89">
        <v>2</v>
      </c>
      <c r="C17" s="62" t="s">
        <v>414</v>
      </c>
      <c r="D17" s="62" t="s">
        <v>415</v>
      </c>
      <c r="E17" s="62" t="s">
        <v>54</v>
      </c>
      <c r="F17" s="62" t="s">
        <v>55</v>
      </c>
      <c r="G17" s="63">
        <v>1</v>
      </c>
      <c r="H17" s="63">
        <v>1</v>
      </c>
      <c r="I17" s="63"/>
      <c r="J17" s="63">
        <f t="shared" ref="J17:K24" si="2">G17*13</f>
        <v>13</v>
      </c>
      <c r="K17" s="63">
        <f t="shared" si="2"/>
        <v>13</v>
      </c>
      <c r="L17" s="63"/>
      <c r="M17" s="63"/>
      <c r="N17" s="63"/>
      <c r="O17" s="63">
        <v>3</v>
      </c>
      <c r="P17" s="95" t="s">
        <v>50</v>
      </c>
      <c r="Q17" s="95" t="s">
        <v>8</v>
      </c>
      <c r="R17" s="62" t="s">
        <v>392</v>
      </c>
    </row>
    <row r="18" spans="1:18" s="115" customFormat="1" x14ac:dyDescent="0.3">
      <c r="A18" s="62" t="s">
        <v>387</v>
      </c>
      <c r="B18" s="89">
        <v>2</v>
      </c>
      <c r="C18" s="62" t="s">
        <v>416</v>
      </c>
      <c r="D18" s="62" t="s">
        <v>417</v>
      </c>
      <c r="E18" s="62" t="s">
        <v>58</v>
      </c>
      <c r="F18" s="62" t="s">
        <v>59</v>
      </c>
      <c r="G18" s="63">
        <v>4</v>
      </c>
      <c r="H18" s="63">
        <v>2</v>
      </c>
      <c r="I18" s="63"/>
      <c r="J18" s="63">
        <f t="shared" si="2"/>
        <v>52</v>
      </c>
      <c r="K18" s="63">
        <f t="shared" si="2"/>
        <v>26</v>
      </c>
      <c r="L18" s="63"/>
      <c r="M18" s="63"/>
      <c r="N18" s="63"/>
      <c r="O18" s="63">
        <v>6</v>
      </c>
      <c r="P18" s="95" t="s">
        <v>50</v>
      </c>
      <c r="Q18" s="95" t="s">
        <v>8</v>
      </c>
      <c r="R18" s="62" t="s">
        <v>409</v>
      </c>
    </row>
    <row r="19" spans="1:18" s="115" customFormat="1" x14ac:dyDescent="0.3">
      <c r="A19" s="62" t="s">
        <v>387</v>
      </c>
      <c r="B19" s="89">
        <v>2</v>
      </c>
      <c r="C19" s="62" t="s">
        <v>418</v>
      </c>
      <c r="D19" s="62" t="s">
        <v>419</v>
      </c>
      <c r="E19" s="62" t="s">
        <v>22</v>
      </c>
      <c r="F19" s="62" t="s">
        <v>23</v>
      </c>
      <c r="G19" s="63">
        <v>2</v>
      </c>
      <c r="H19" s="63">
        <v>1</v>
      </c>
      <c r="I19" s="63"/>
      <c r="J19" s="63">
        <f t="shared" si="2"/>
        <v>26</v>
      </c>
      <c r="K19" s="63">
        <f t="shared" si="2"/>
        <v>13</v>
      </c>
      <c r="L19" s="63"/>
      <c r="M19" s="63"/>
      <c r="N19" s="63"/>
      <c r="O19" s="63">
        <v>3</v>
      </c>
      <c r="P19" s="95" t="s">
        <v>50</v>
      </c>
      <c r="Q19" s="95" t="s">
        <v>8</v>
      </c>
      <c r="R19" s="62" t="s">
        <v>392</v>
      </c>
    </row>
    <row r="20" spans="1:18" s="115" customFormat="1" ht="27.6" x14ac:dyDescent="0.3">
      <c r="A20" s="62" t="s">
        <v>387</v>
      </c>
      <c r="B20" s="89">
        <v>2</v>
      </c>
      <c r="C20" s="62" t="s">
        <v>420</v>
      </c>
      <c r="D20" s="62" t="s">
        <v>421</v>
      </c>
      <c r="E20" s="62" t="s">
        <v>63</v>
      </c>
      <c r="F20" s="62" t="s">
        <v>64</v>
      </c>
      <c r="G20" s="63">
        <v>2</v>
      </c>
      <c r="H20" s="63">
        <v>1</v>
      </c>
      <c r="I20" s="63"/>
      <c r="J20" s="63">
        <f t="shared" si="2"/>
        <v>26</v>
      </c>
      <c r="K20" s="63">
        <f t="shared" si="2"/>
        <v>13</v>
      </c>
      <c r="L20" s="63"/>
      <c r="M20" s="63"/>
      <c r="N20" s="63"/>
      <c r="O20" s="63">
        <v>3</v>
      </c>
      <c r="P20" s="95" t="s">
        <v>50</v>
      </c>
      <c r="Q20" s="95" t="s">
        <v>8</v>
      </c>
      <c r="R20" s="62" t="s">
        <v>392</v>
      </c>
    </row>
    <row r="21" spans="1:18" s="115" customFormat="1" x14ac:dyDescent="0.3">
      <c r="A21" s="62" t="s">
        <v>387</v>
      </c>
      <c r="B21" s="89">
        <v>2</v>
      </c>
      <c r="C21" s="62" t="s">
        <v>422</v>
      </c>
      <c r="D21" s="62" t="s">
        <v>423</v>
      </c>
      <c r="E21" s="62" t="s">
        <v>96</v>
      </c>
      <c r="F21" s="62" t="s">
        <v>97</v>
      </c>
      <c r="G21" s="63">
        <v>0</v>
      </c>
      <c r="H21" s="63">
        <v>2</v>
      </c>
      <c r="I21" s="63"/>
      <c r="J21" s="63">
        <f t="shared" si="2"/>
        <v>0</v>
      </c>
      <c r="K21" s="63">
        <f t="shared" si="2"/>
        <v>26</v>
      </c>
      <c r="L21" s="63"/>
      <c r="M21" s="63"/>
      <c r="N21" s="63"/>
      <c r="O21" s="63">
        <v>3</v>
      </c>
      <c r="P21" s="95" t="s">
        <v>380</v>
      </c>
      <c r="Q21" s="95" t="s">
        <v>8</v>
      </c>
      <c r="R21" s="62" t="s">
        <v>398</v>
      </c>
    </row>
    <row r="22" spans="1:18" s="115" customFormat="1" ht="27.6" x14ac:dyDescent="0.3">
      <c r="A22" s="62" t="s">
        <v>387</v>
      </c>
      <c r="B22" s="89">
        <v>2</v>
      </c>
      <c r="C22" s="62" t="s">
        <v>424</v>
      </c>
      <c r="D22" s="62" t="s">
        <v>425</v>
      </c>
      <c r="E22" s="62" t="s">
        <v>12</v>
      </c>
      <c r="F22" s="62" t="s">
        <v>13</v>
      </c>
      <c r="G22" s="63">
        <v>1</v>
      </c>
      <c r="H22" s="63">
        <v>1</v>
      </c>
      <c r="I22" s="63"/>
      <c r="J22" s="63">
        <f t="shared" si="2"/>
        <v>13</v>
      </c>
      <c r="K22" s="63">
        <f t="shared" si="2"/>
        <v>13</v>
      </c>
      <c r="L22" s="63"/>
      <c r="M22" s="63"/>
      <c r="N22" s="63"/>
      <c r="O22" s="63">
        <v>3</v>
      </c>
      <c r="P22" s="95" t="s">
        <v>50</v>
      </c>
      <c r="Q22" s="95" t="s">
        <v>8</v>
      </c>
      <c r="R22" s="62" t="s">
        <v>392</v>
      </c>
    </row>
    <row r="23" spans="1:18" s="115" customFormat="1" ht="27.6" x14ac:dyDescent="0.3">
      <c r="A23" s="62" t="s">
        <v>387</v>
      </c>
      <c r="B23" s="89">
        <v>2</v>
      </c>
      <c r="C23" s="62" t="s">
        <v>426</v>
      </c>
      <c r="D23" s="62" t="s">
        <v>427</v>
      </c>
      <c r="E23" s="62" t="s">
        <v>71</v>
      </c>
      <c r="F23" s="62" t="s">
        <v>72</v>
      </c>
      <c r="G23" s="63">
        <v>2</v>
      </c>
      <c r="H23" s="63">
        <v>1</v>
      </c>
      <c r="I23" s="63"/>
      <c r="J23" s="63">
        <f t="shared" si="2"/>
        <v>26</v>
      </c>
      <c r="K23" s="63">
        <f t="shared" si="2"/>
        <v>13</v>
      </c>
      <c r="L23" s="63"/>
      <c r="M23" s="63"/>
      <c r="N23" s="63"/>
      <c r="O23" s="63">
        <v>3</v>
      </c>
      <c r="P23" s="95" t="s">
        <v>50</v>
      </c>
      <c r="Q23" s="95" t="s">
        <v>8</v>
      </c>
      <c r="R23" s="62" t="s">
        <v>394</v>
      </c>
    </row>
    <row r="24" spans="1:18" s="115" customFormat="1" ht="27.6" x14ac:dyDescent="0.3">
      <c r="A24" s="62" t="s">
        <v>387</v>
      </c>
      <c r="B24" s="89">
        <v>2</v>
      </c>
      <c r="C24" s="62" t="s">
        <v>428</v>
      </c>
      <c r="D24" s="62" t="s">
        <v>429</v>
      </c>
      <c r="E24" s="62" t="s">
        <v>430</v>
      </c>
      <c r="F24" s="62" t="s">
        <v>431</v>
      </c>
      <c r="G24" s="63">
        <v>2</v>
      </c>
      <c r="H24" s="63">
        <v>1</v>
      </c>
      <c r="I24" s="63"/>
      <c r="J24" s="63">
        <f t="shared" si="2"/>
        <v>26</v>
      </c>
      <c r="K24" s="63">
        <f t="shared" si="2"/>
        <v>13</v>
      </c>
      <c r="L24" s="63"/>
      <c r="M24" s="63"/>
      <c r="N24" s="63"/>
      <c r="O24" s="63">
        <v>3</v>
      </c>
      <c r="P24" s="95" t="s">
        <v>50</v>
      </c>
      <c r="Q24" s="95" t="s">
        <v>8</v>
      </c>
      <c r="R24" s="62" t="s">
        <v>389</v>
      </c>
    </row>
    <row r="25" spans="1:18" s="115" customFormat="1" x14ac:dyDescent="0.3">
      <c r="A25" s="62" t="s">
        <v>387</v>
      </c>
      <c r="B25" s="89">
        <v>2</v>
      </c>
      <c r="C25" s="62" t="s">
        <v>432</v>
      </c>
      <c r="D25" s="62" t="s">
        <v>411</v>
      </c>
      <c r="E25" s="62" t="s">
        <v>412</v>
      </c>
      <c r="F25" s="62" t="s">
        <v>413</v>
      </c>
      <c r="G25" s="63"/>
      <c r="H25" s="63"/>
      <c r="I25" s="63"/>
      <c r="J25" s="63"/>
      <c r="K25" s="63"/>
      <c r="L25" s="63"/>
      <c r="M25" s="63"/>
      <c r="N25" s="63"/>
      <c r="O25" s="63">
        <v>3</v>
      </c>
      <c r="P25" s="95" t="s">
        <v>50</v>
      </c>
      <c r="Q25" s="95" t="s">
        <v>50</v>
      </c>
      <c r="R25" s="62" t="s">
        <v>392</v>
      </c>
    </row>
    <row r="26" spans="1:18" s="114" customFormat="1" x14ac:dyDescent="0.3">
      <c r="A26" s="33" t="s">
        <v>606</v>
      </c>
      <c r="B26" s="33"/>
      <c r="C26" s="33"/>
      <c r="D26" s="33"/>
      <c r="E26" s="33"/>
      <c r="F26" s="33"/>
      <c r="G26" s="94">
        <f t="shared" ref="G26:O26" si="3">SUM(G17:G25)</f>
        <v>14</v>
      </c>
      <c r="H26" s="94">
        <f t="shared" si="3"/>
        <v>10</v>
      </c>
      <c r="I26" s="94">
        <f t="shared" si="3"/>
        <v>0</v>
      </c>
      <c r="J26" s="94">
        <f t="shared" si="3"/>
        <v>182</v>
      </c>
      <c r="K26" s="94">
        <f t="shared" si="3"/>
        <v>130</v>
      </c>
      <c r="L26" s="94">
        <f t="shared" si="3"/>
        <v>0</v>
      </c>
      <c r="M26" s="94">
        <f t="shared" si="3"/>
        <v>0</v>
      </c>
      <c r="N26" s="94">
        <f t="shared" si="3"/>
        <v>0</v>
      </c>
      <c r="O26" s="94">
        <f t="shared" si="3"/>
        <v>30</v>
      </c>
      <c r="P26" s="97"/>
      <c r="Q26" s="97"/>
      <c r="R26" s="93"/>
    </row>
    <row r="27" spans="1:18" s="114" customFormat="1" ht="27.6" x14ac:dyDescent="0.3">
      <c r="A27" s="62" t="s">
        <v>387</v>
      </c>
      <c r="B27" s="89">
        <v>3</v>
      </c>
      <c r="C27" s="62" t="s">
        <v>433</v>
      </c>
      <c r="D27" s="62" t="s">
        <v>434</v>
      </c>
      <c r="E27" s="62" t="s">
        <v>435</v>
      </c>
      <c r="F27" s="62" t="s">
        <v>436</v>
      </c>
      <c r="G27" s="63">
        <v>2</v>
      </c>
      <c r="H27" s="63">
        <v>2</v>
      </c>
      <c r="I27" s="63"/>
      <c r="J27" s="63">
        <f t="shared" ref="J27:K32" si="4">G27*13</f>
        <v>26</v>
      </c>
      <c r="K27" s="63">
        <f t="shared" si="4"/>
        <v>26</v>
      </c>
      <c r="L27" s="63"/>
      <c r="M27" s="63"/>
      <c r="N27" s="63"/>
      <c r="O27" s="63">
        <v>3</v>
      </c>
      <c r="P27" s="95" t="s">
        <v>50</v>
      </c>
      <c r="Q27" s="95" t="s">
        <v>8</v>
      </c>
      <c r="R27" s="62" t="s">
        <v>421</v>
      </c>
    </row>
    <row r="28" spans="1:18" s="114" customFormat="1" x14ac:dyDescent="0.3">
      <c r="A28" s="62" t="s">
        <v>387</v>
      </c>
      <c r="B28" s="89">
        <v>3</v>
      </c>
      <c r="C28" s="62" t="s">
        <v>437</v>
      </c>
      <c r="D28" s="62" t="s">
        <v>438</v>
      </c>
      <c r="E28" s="62" t="s">
        <v>146</v>
      </c>
      <c r="F28" s="62" t="s">
        <v>147</v>
      </c>
      <c r="G28" s="63">
        <v>2</v>
      </c>
      <c r="H28" s="63">
        <v>2</v>
      </c>
      <c r="I28" s="63"/>
      <c r="J28" s="63">
        <f t="shared" si="4"/>
        <v>26</v>
      </c>
      <c r="K28" s="63">
        <f t="shared" si="4"/>
        <v>26</v>
      </c>
      <c r="L28" s="63"/>
      <c r="M28" s="63"/>
      <c r="N28" s="63"/>
      <c r="O28" s="63">
        <v>3</v>
      </c>
      <c r="P28" s="95" t="s">
        <v>50</v>
      </c>
      <c r="Q28" s="95" t="s">
        <v>8</v>
      </c>
      <c r="R28" s="62" t="s">
        <v>417</v>
      </c>
    </row>
    <row r="29" spans="1:18" s="114" customFormat="1" ht="27.6" x14ac:dyDescent="0.3">
      <c r="A29" s="62" t="s">
        <v>387</v>
      </c>
      <c r="B29" s="89">
        <v>3</v>
      </c>
      <c r="C29" s="62" t="s">
        <v>439</v>
      </c>
      <c r="D29" s="62" t="s">
        <v>440</v>
      </c>
      <c r="E29" s="62" t="s">
        <v>88</v>
      </c>
      <c r="F29" s="62" t="s">
        <v>89</v>
      </c>
      <c r="G29" s="63">
        <v>1</v>
      </c>
      <c r="H29" s="63">
        <v>2</v>
      </c>
      <c r="I29" s="63"/>
      <c r="J29" s="63">
        <f t="shared" si="4"/>
        <v>13</v>
      </c>
      <c r="K29" s="63">
        <f t="shared" si="4"/>
        <v>26</v>
      </c>
      <c r="L29" s="63"/>
      <c r="M29" s="63"/>
      <c r="N29" s="63"/>
      <c r="O29" s="63">
        <v>3</v>
      </c>
      <c r="P29" s="95" t="s">
        <v>380</v>
      </c>
      <c r="Q29" s="95" t="s">
        <v>8</v>
      </c>
      <c r="R29" s="62" t="s">
        <v>392</v>
      </c>
    </row>
    <row r="30" spans="1:18" s="114" customFormat="1" ht="27.6" x14ac:dyDescent="0.3">
      <c r="A30" s="62" t="s">
        <v>387</v>
      </c>
      <c r="B30" s="89">
        <v>3</v>
      </c>
      <c r="C30" s="62" t="s">
        <v>441</v>
      </c>
      <c r="D30" s="62" t="s">
        <v>442</v>
      </c>
      <c r="E30" s="62" t="s">
        <v>443</v>
      </c>
      <c r="F30" s="62" t="s">
        <v>444</v>
      </c>
      <c r="G30" s="63">
        <v>1</v>
      </c>
      <c r="H30" s="63">
        <v>2</v>
      </c>
      <c r="I30" s="63"/>
      <c r="J30" s="63">
        <f t="shared" si="4"/>
        <v>13</v>
      </c>
      <c r="K30" s="63">
        <f t="shared" si="4"/>
        <v>26</v>
      </c>
      <c r="L30" s="63"/>
      <c r="M30" s="63"/>
      <c r="N30" s="63"/>
      <c r="O30" s="63">
        <v>3</v>
      </c>
      <c r="P30" s="95" t="s">
        <v>50</v>
      </c>
      <c r="Q30" s="95" t="s">
        <v>8</v>
      </c>
      <c r="R30" s="62" t="s">
        <v>392</v>
      </c>
    </row>
    <row r="31" spans="1:18" s="114" customFormat="1" x14ac:dyDescent="0.3">
      <c r="A31" s="62" t="s">
        <v>387</v>
      </c>
      <c r="B31" s="89">
        <v>3</v>
      </c>
      <c r="C31" s="62" t="s">
        <v>445</v>
      </c>
      <c r="D31" s="62" t="s">
        <v>446</v>
      </c>
      <c r="E31" s="62" t="s">
        <v>447</v>
      </c>
      <c r="F31" s="62" t="s">
        <v>448</v>
      </c>
      <c r="G31" s="63">
        <v>2</v>
      </c>
      <c r="H31" s="63">
        <v>2</v>
      </c>
      <c r="I31" s="63"/>
      <c r="J31" s="63">
        <f t="shared" si="4"/>
        <v>26</v>
      </c>
      <c r="K31" s="63">
        <f t="shared" si="4"/>
        <v>26</v>
      </c>
      <c r="L31" s="63"/>
      <c r="M31" s="63"/>
      <c r="N31" s="63"/>
      <c r="O31" s="63">
        <v>3</v>
      </c>
      <c r="P31" s="95" t="s">
        <v>50</v>
      </c>
      <c r="Q31" s="95" t="s">
        <v>8</v>
      </c>
      <c r="R31" s="62" t="s">
        <v>417</v>
      </c>
    </row>
    <row r="32" spans="1:18" s="114" customFormat="1" x14ac:dyDescent="0.3">
      <c r="A32" s="62" t="s">
        <v>387</v>
      </c>
      <c r="B32" s="89">
        <v>3</v>
      </c>
      <c r="C32" s="62" t="s">
        <v>449</v>
      </c>
      <c r="D32" s="62" t="s">
        <v>450</v>
      </c>
      <c r="E32" s="62" t="s">
        <v>119</v>
      </c>
      <c r="F32" s="62" t="s">
        <v>120</v>
      </c>
      <c r="G32" s="63">
        <v>1</v>
      </c>
      <c r="H32" s="63">
        <v>2</v>
      </c>
      <c r="I32" s="63"/>
      <c r="J32" s="63">
        <f t="shared" si="4"/>
        <v>13</v>
      </c>
      <c r="K32" s="63">
        <f t="shared" si="4"/>
        <v>26</v>
      </c>
      <c r="L32" s="63"/>
      <c r="M32" s="63"/>
      <c r="N32" s="63"/>
      <c r="O32" s="63">
        <v>3</v>
      </c>
      <c r="P32" s="95" t="s">
        <v>380</v>
      </c>
      <c r="Q32" s="95" t="s">
        <v>8</v>
      </c>
      <c r="R32" s="62" t="s">
        <v>392</v>
      </c>
    </row>
    <row r="33" spans="1:18" s="114" customFormat="1" ht="27.6" x14ac:dyDescent="0.3">
      <c r="A33" s="62" t="s">
        <v>387</v>
      </c>
      <c r="B33" s="89">
        <v>3</v>
      </c>
      <c r="C33" s="62" t="s">
        <v>451</v>
      </c>
      <c r="D33" s="62" t="s">
        <v>452</v>
      </c>
      <c r="E33" s="62" t="s">
        <v>96</v>
      </c>
      <c r="F33" s="62" t="s">
        <v>97</v>
      </c>
      <c r="G33" s="63"/>
      <c r="H33" s="63"/>
      <c r="I33" s="63"/>
      <c r="J33" s="63"/>
      <c r="K33" s="63"/>
      <c r="L33" s="63"/>
      <c r="M33" s="63"/>
      <c r="N33" s="63">
        <v>40</v>
      </c>
      <c r="O33" s="63">
        <v>0</v>
      </c>
      <c r="P33" s="95" t="s">
        <v>374</v>
      </c>
      <c r="Q33" s="95" t="s">
        <v>8</v>
      </c>
      <c r="R33" s="62" t="s">
        <v>392</v>
      </c>
    </row>
    <row r="34" spans="1:18" s="114" customFormat="1" ht="27.6" x14ac:dyDescent="0.3">
      <c r="A34" s="62" t="s">
        <v>387</v>
      </c>
      <c r="B34" s="89">
        <v>3</v>
      </c>
      <c r="C34" s="62" t="s">
        <v>453</v>
      </c>
      <c r="D34" s="62" t="s">
        <v>454</v>
      </c>
      <c r="E34" s="62" t="s">
        <v>12</v>
      </c>
      <c r="F34" s="62" t="s">
        <v>13</v>
      </c>
      <c r="G34" s="63">
        <v>2</v>
      </c>
      <c r="H34" s="63">
        <v>2</v>
      </c>
      <c r="I34" s="63"/>
      <c r="J34" s="63">
        <f>G34*13</f>
        <v>26</v>
      </c>
      <c r="K34" s="63">
        <f>H34*13</f>
        <v>26</v>
      </c>
      <c r="L34" s="63"/>
      <c r="M34" s="63"/>
      <c r="N34" s="63"/>
      <c r="O34" s="63">
        <v>4</v>
      </c>
      <c r="P34" s="95" t="s">
        <v>50</v>
      </c>
      <c r="Q34" s="95" t="s">
        <v>8</v>
      </c>
      <c r="R34" s="62" t="s">
        <v>400</v>
      </c>
    </row>
    <row r="35" spans="1:18" s="114" customFormat="1" x14ac:dyDescent="0.3">
      <c r="A35" s="62" t="s">
        <v>387</v>
      </c>
      <c r="B35" s="89">
        <v>3</v>
      </c>
      <c r="C35" s="62" t="s">
        <v>455</v>
      </c>
      <c r="D35" s="62" t="s">
        <v>411</v>
      </c>
      <c r="E35" s="62" t="s">
        <v>412</v>
      </c>
      <c r="F35" s="62" t="s">
        <v>413</v>
      </c>
      <c r="G35" s="63"/>
      <c r="H35" s="63"/>
      <c r="I35" s="63"/>
      <c r="J35" s="63"/>
      <c r="K35" s="63"/>
      <c r="L35" s="63"/>
      <c r="M35" s="63"/>
      <c r="N35" s="63"/>
      <c r="O35" s="63">
        <v>4</v>
      </c>
      <c r="P35" s="95" t="s">
        <v>50</v>
      </c>
      <c r="Q35" s="95" t="s">
        <v>50</v>
      </c>
      <c r="R35" s="62" t="s">
        <v>392</v>
      </c>
    </row>
    <row r="36" spans="1:18" s="114" customFormat="1" x14ac:dyDescent="0.3">
      <c r="A36" s="33" t="s">
        <v>606</v>
      </c>
      <c r="B36" s="33"/>
      <c r="C36" s="33"/>
      <c r="D36" s="33"/>
      <c r="E36" s="33"/>
      <c r="F36" s="33"/>
      <c r="G36" s="94">
        <f t="shared" ref="G36:O36" si="5">SUM(G27:G35)</f>
        <v>11</v>
      </c>
      <c r="H36" s="94">
        <f t="shared" si="5"/>
        <v>14</v>
      </c>
      <c r="I36" s="94">
        <f t="shared" si="5"/>
        <v>0</v>
      </c>
      <c r="J36" s="94">
        <f t="shared" si="5"/>
        <v>143</v>
      </c>
      <c r="K36" s="94">
        <f t="shared" si="5"/>
        <v>182</v>
      </c>
      <c r="L36" s="94">
        <f t="shared" si="5"/>
        <v>0</v>
      </c>
      <c r="M36" s="94">
        <f t="shared" si="5"/>
        <v>0</v>
      </c>
      <c r="N36" s="94">
        <f t="shared" si="5"/>
        <v>40</v>
      </c>
      <c r="O36" s="94">
        <f t="shared" si="5"/>
        <v>26</v>
      </c>
      <c r="P36" s="97"/>
      <c r="Q36" s="97"/>
      <c r="R36" s="93"/>
    </row>
    <row r="37" spans="1:18" s="115" customFormat="1" x14ac:dyDescent="0.3">
      <c r="A37" s="62" t="s">
        <v>387</v>
      </c>
      <c r="B37" s="89">
        <v>4</v>
      </c>
      <c r="C37" s="62" t="s">
        <v>456</v>
      </c>
      <c r="D37" s="62" t="s">
        <v>457</v>
      </c>
      <c r="E37" s="62" t="s">
        <v>458</v>
      </c>
      <c r="F37" s="62" t="s">
        <v>459</v>
      </c>
      <c r="G37" s="63">
        <v>2</v>
      </c>
      <c r="H37" s="63">
        <v>2</v>
      </c>
      <c r="I37" s="63"/>
      <c r="J37" s="63">
        <f t="shared" ref="J37:K42" si="6">G37*13</f>
        <v>26</v>
      </c>
      <c r="K37" s="63">
        <f t="shared" si="6"/>
        <v>26</v>
      </c>
      <c r="L37" s="63"/>
      <c r="M37" s="63"/>
      <c r="N37" s="63"/>
      <c r="O37" s="63">
        <v>4</v>
      </c>
      <c r="P37" s="95" t="s">
        <v>50</v>
      </c>
      <c r="Q37" s="95" t="s">
        <v>8</v>
      </c>
      <c r="R37" s="62" t="s">
        <v>392</v>
      </c>
    </row>
    <row r="38" spans="1:18" s="115" customFormat="1" x14ac:dyDescent="0.3">
      <c r="A38" s="62" t="s">
        <v>387</v>
      </c>
      <c r="B38" s="89">
        <v>4</v>
      </c>
      <c r="C38" s="62" t="s">
        <v>460</v>
      </c>
      <c r="D38" s="62" t="s">
        <v>461</v>
      </c>
      <c r="E38" s="62" t="s">
        <v>126</v>
      </c>
      <c r="F38" s="62" t="s">
        <v>127</v>
      </c>
      <c r="G38" s="63">
        <v>2</v>
      </c>
      <c r="H38" s="63">
        <v>0</v>
      </c>
      <c r="I38" s="63"/>
      <c r="J38" s="63">
        <f t="shared" si="6"/>
        <v>26</v>
      </c>
      <c r="K38" s="63">
        <f t="shared" si="6"/>
        <v>0</v>
      </c>
      <c r="L38" s="63"/>
      <c r="M38" s="63"/>
      <c r="N38" s="63"/>
      <c r="O38" s="63">
        <v>3</v>
      </c>
      <c r="P38" s="95" t="s">
        <v>50</v>
      </c>
      <c r="Q38" s="95" t="s">
        <v>8</v>
      </c>
      <c r="R38" s="62" t="s">
        <v>392</v>
      </c>
    </row>
    <row r="39" spans="1:18" s="115" customFormat="1" x14ac:dyDescent="0.3">
      <c r="A39" s="62" t="s">
        <v>387</v>
      </c>
      <c r="B39" s="89">
        <v>4</v>
      </c>
      <c r="C39" s="62" t="s">
        <v>462</v>
      </c>
      <c r="D39" s="62" t="s">
        <v>463</v>
      </c>
      <c r="E39" s="62" t="s">
        <v>447</v>
      </c>
      <c r="F39" s="62" t="s">
        <v>448</v>
      </c>
      <c r="G39" s="63">
        <v>2</v>
      </c>
      <c r="H39" s="63">
        <v>1</v>
      </c>
      <c r="I39" s="63"/>
      <c r="J39" s="63">
        <f t="shared" si="6"/>
        <v>26</v>
      </c>
      <c r="K39" s="63">
        <f t="shared" si="6"/>
        <v>13</v>
      </c>
      <c r="L39" s="63"/>
      <c r="M39" s="63"/>
      <c r="N39" s="63"/>
      <c r="O39" s="63">
        <v>3</v>
      </c>
      <c r="P39" s="95" t="s">
        <v>50</v>
      </c>
      <c r="Q39" s="95" t="s">
        <v>8</v>
      </c>
      <c r="R39" s="62" t="s">
        <v>446</v>
      </c>
    </row>
    <row r="40" spans="1:18" s="115" customFormat="1" ht="27.6" x14ac:dyDescent="0.3">
      <c r="A40" s="62" t="s">
        <v>387</v>
      </c>
      <c r="B40" s="89">
        <v>4</v>
      </c>
      <c r="C40" s="62" t="s">
        <v>464</v>
      </c>
      <c r="D40" s="62" t="s">
        <v>465</v>
      </c>
      <c r="E40" s="62" t="s">
        <v>10</v>
      </c>
      <c r="F40" s="62" t="s">
        <v>11</v>
      </c>
      <c r="G40" s="63">
        <v>2</v>
      </c>
      <c r="H40" s="63">
        <v>1</v>
      </c>
      <c r="I40" s="63"/>
      <c r="J40" s="63">
        <f t="shared" si="6"/>
        <v>26</v>
      </c>
      <c r="K40" s="63">
        <f t="shared" si="6"/>
        <v>13</v>
      </c>
      <c r="L40" s="63"/>
      <c r="M40" s="63"/>
      <c r="N40" s="63"/>
      <c r="O40" s="63">
        <v>3</v>
      </c>
      <c r="P40" s="95" t="s">
        <v>50</v>
      </c>
      <c r="Q40" s="95" t="s">
        <v>8</v>
      </c>
      <c r="R40" s="62" t="s">
        <v>466</v>
      </c>
    </row>
    <row r="41" spans="1:18" s="115" customFormat="1" x14ac:dyDescent="0.3">
      <c r="A41" s="62" t="s">
        <v>387</v>
      </c>
      <c r="B41" s="89">
        <v>4</v>
      </c>
      <c r="C41" s="62" t="s">
        <v>467</v>
      </c>
      <c r="D41" s="62" t="s">
        <v>468</v>
      </c>
      <c r="E41" s="62" t="s">
        <v>146</v>
      </c>
      <c r="F41" s="62" t="s">
        <v>147</v>
      </c>
      <c r="G41" s="63">
        <v>2</v>
      </c>
      <c r="H41" s="63">
        <v>2</v>
      </c>
      <c r="I41" s="63"/>
      <c r="J41" s="63">
        <f t="shared" si="6"/>
        <v>26</v>
      </c>
      <c r="K41" s="63">
        <f t="shared" si="6"/>
        <v>26</v>
      </c>
      <c r="L41" s="63"/>
      <c r="M41" s="63"/>
      <c r="N41" s="63"/>
      <c r="O41" s="63">
        <v>4</v>
      </c>
      <c r="P41" s="95" t="s">
        <v>50</v>
      </c>
      <c r="Q41" s="95" t="s">
        <v>8</v>
      </c>
      <c r="R41" s="62" t="s">
        <v>438</v>
      </c>
    </row>
    <row r="42" spans="1:18" s="115" customFormat="1" x14ac:dyDescent="0.3">
      <c r="A42" s="62" t="s">
        <v>387</v>
      </c>
      <c r="B42" s="89">
        <v>4</v>
      </c>
      <c r="C42" s="62" t="s">
        <v>469</v>
      </c>
      <c r="D42" s="62" t="s">
        <v>470</v>
      </c>
      <c r="E42" s="62" t="s">
        <v>142</v>
      </c>
      <c r="F42" s="62" t="s">
        <v>143</v>
      </c>
      <c r="G42" s="63">
        <v>2</v>
      </c>
      <c r="H42" s="63">
        <v>2</v>
      </c>
      <c r="I42" s="63"/>
      <c r="J42" s="63">
        <f t="shared" si="6"/>
        <v>26</v>
      </c>
      <c r="K42" s="63">
        <f t="shared" si="6"/>
        <v>26</v>
      </c>
      <c r="L42" s="63"/>
      <c r="M42" s="63"/>
      <c r="N42" s="63"/>
      <c r="O42" s="63">
        <v>3</v>
      </c>
      <c r="P42" s="95" t="s">
        <v>50</v>
      </c>
      <c r="Q42" s="95" t="s">
        <v>8</v>
      </c>
      <c r="R42" s="62" t="s">
        <v>392</v>
      </c>
    </row>
    <row r="43" spans="1:18" s="115" customFormat="1" ht="27.6" x14ac:dyDescent="0.3">
      <c r="A43" s="62" t="s">
        <v>387</v>
      </c>
      <c r="B43" s="89">
        <v>4</v>
      </c>
      <c r="C43" s="62" t="s">
        <v>471</v>
      </c>
      <c r="D43" s="62" t="s">
        <v>472</v>
      </c>
      <c r="E43" s="62" t="s">
        <v>96</v>
      </c>
      <c r="F43" s="62" t="s">
        <v>97</v>
      </c>
      <c r="G43" s="63"/>
      <c r="H43" s="63"/>
      <c r="I43" s="63"/>
      <c r="J43" s="63"/>
      <c r="K43" s="63"/>
      <c r="L43" s="63"/>
      <c r="M43" s="63"/>
      <c r="N43" s="63">
        <v>40</v>
      </c>
      <c r="O43" s="63">
        <v>0</v>
      </c>
      <c r="P43" s="95" t="s">
        <v>374</v>
      </c>
      <c r="Q43" s="95" t="s">
        <v>8</v>
      </c>
      <c r="R43" s="62" t="s">
        <v>392</v>
      </c>
    </row>
    <row r="44" spans="1:18" s="115" customFormat="1" ht="27.6" x14ac:dyDescent="0.3">
      <c r="A44" s="62" t="s">
        <v>387</v>
      </c>
      <c r="B44" s="89">
        <v>4</v>
      </c>
      <c r="C44" s="62" t="s">
        <v>473</v>
      </c>
      <c r="D44" s="62" t="s">
        <v>474</v>
      </c>
      <c r="E44" s="62" t="s">
        <v>267</v>
      </c>
      <c r="F44" s="62" t="s">
        <v>268</v>
      </c>
      <c r="G44" s="63">
        <v>2</v>
      </c>
      <c r="H44" s="63">
        <v>2</v>
      </c>
      <c r="I44" s="63"/>
      <c r="J44" s="63">
        <f>G44*13</f>
        <v>26</v>
      </c>
      <c r="K44" s="63">
        <f>H44*13</f>
        <v>26</v>
      </c>
      <c r="L44" s="63"/>
      <c r="M44" s="63"/>
      <c r="N44" s="63"/>
      <c r="O44" s="63">
        <v>3</v>
      </c>
      <c r="P44" s="95" t="s">
        <v>50</v>
      </c>
      <c r="Q44" s="95" t="s">
        <v>8</v>
      </c>
      <c r="R44" s="62" t="s">
        <v>392</v>
      </c>
    </row>
    <row r="45" spans="1:18" s="115" customFormat="1" x14ac:dyDescent="0.3">
      <c r="A45" s="62" t="s">
        <v>387</v>
      </c>
      <c r="B45" s="89">
        <v>4</v>
      </c>
      <c r="C45" s="62" t="s">
        <v>475</v>
      </c>
      <c r="D45" s="62" t="s">
        <v>476</v>
      </c>
      <c r="E45" s="62" t="s">
        <v>477</v>
      </c>
      <c r="F45" s="62"/>
      <c r="G45" s="63">
        <v>0</v>
      </c>
      <c r="H45" s="63">
        <v>4</v>
      </c>
      <c r="I45" s="63"/>
      <c r="J45" s="63">
        <f>G45*13</f>
        <v>0</v>
      </c>
      <c r="K45" s="63">
        <f>H45*13</f>
        <v>52</v>
      </c>
      <c r="L45" s="63"/>
      <c r="M45" s="63"/>
      <c r="N45" s="63"/>
      <c r="O45" s="63">
        <v>4</v>
      </c>
      <c r="P45" s="95" t="s">
        <v>380</v>
      </c>
      <c r="Q45" s="95" t="s">
        <v>8</v>
      </c>
      <c r="R45" s="62" t="s">
        <v>392</v>
      </c>
    </row>
    <row r="46" spans="1:18" s="115" customFormat="1" ht="27.6" x14ac:dyDescent="0.3">
      <c r="A46" s="62" t="s">
        <v>387</v>
      </c>
      <c r="B46" s="89">
        <v>4</v>
      </c>
      <c r="C46" s="62" t="s">
        <v>478</v>
      </c>
      <c r="D46" s="62" t="s">
        <v>479</v>
      </c>
      <c r="E46" s="62" t="s">
        <v>412</v>
      </c>
      <c r="F46" s="62" t="s">
        <v>413</v>
      </c>
      <c r="G46" s="63"/>
      <c r="H46" s="63"/>
      <c r="I46" s="63"/>
      <c r="J46" s="63"/>
      <c r="K46" s="63"/>
      <c r="L46" s="63"/>
      <c r="M46" s="63"/>
      <c r="N46" s="63"/>
      <c r="O46" s="63">
        <v>3</v>
      </c>
      <c r="P46" s="95" t="s">
        <v>50</v>
      </c>
      <c r="Q46" s="95" t="s">
        <v>9</v>
      </c>
      <c r="R46" s="62" t="s">
        <v>392</v>
      </c>
    </row>
    <row r="47" spans="1:18" s="115" customFormat="1" ht="27.6" x14ac:dyDescent="0.3">
      <c r="A47" s="62" t="s">
        <v>387</v>
      </c>
      <c r="B47" s="89">
        <v>4</v>
      </c>
      <c r="C47" s="62" t="s">
        <v>480</v>
      </c>
      <c r="D47" s="62" t="s">
        <v>481</v>
      </c>
      <c r="E47" s="62" t="s">
        <v>482</v>
      </c>
      <c r="F47" s="62" t="s">
        <v>483</v>
      </c>
      <c r="G47" s="63">
        <v>2</v>
      </c>
      <c r="H47" s="63">
        <v>2</v>
      </c>
      <c r="I47" s="63"/>
      <c r="J47" s="63">
        <f>G47*13</f>
        <v>26</v>
      </c>
      <c r="K47" s="63">
        <f>H47*13</f>
        <v>26</v>
      </c>
      <c r="L47" s="63"/>
      <c r="M47" s="63"/>
      <c r="N47" s="63"/>
      <c r="O47" s="63">
        <v>3</v>
      </c>
      <c r="P47" s="95" t="s">
        <v>50</v>
      </c>
      <c r="Q47" s="95" t="s">
        <v>9</v>
      </c>
      <c r="R47" s="62" t="s">
        <v>392</v>
      </c>
    </row>
    <row r="48" spans="1:18" s="115" customFormat="1" x14ac:dyDescent="0.3">
      <c r="A48" s="33" t="s">
        <v>606</v>
      </c>
      <c r="B48" s="33"/>
      <c r="C48" s="33"/>
      <c r="D48" s="33"/>
      <c r="E48" s="33"/>
      <c r="F48" s="33"/>
      <c r="G48" s="94">
        <f t="shared" ref="G48:O48" si="7">SUM(G37:G47)</f>
        <v>16</v>
      </c>
      <c r="H48" s="94">
        <f t="shared" si="7"/>
        <v>16</v>
      </c>
      <c r="I48" s="94">
        <f t="shared" si="7"/>
        <v>0</v>
      </c>
      <c r="J48" s="94">
        <f t="shared" si="7"/>
        <v>208</v>
      </c>
      <c r="K48" s="94">
        <f t="shared" si="7"/>
        <v>208</v>
      </c>
      <c r="L48" s="94">
        <f t="shared" si="7"/>
        <v>0</v>
      </c>
      <c r="M48" s="94">
        <f t="shared" si="7"/>
        <v>0</v>
      </c>
      <c r="N48" s="94">
        <f t="shared" si="7"/>
        <v>40</v>
      </c>
      <c r="O48" s="94">
        <f t="shared" si="7"/>
        <v>33</v>
      </c>
      <c r="P48" s="97"/>
      <c r="Q48" s="97"/>
      <c r="R48" s="93"/>
    </row>
    <row r="49" spans="1:18" s="114" customFormat="1" x14ac:dyDescent="0.3">
      <c r="A49" s="62" t="s">
        <v>387</v>
      </c>
      <c r="B49" s="89">
        <v>5</v>
      </c>
      <c r="C49" s="62" t="s">
        <v>484</v>
      </c>
      <c r="D49" s="62" t="s">
        <v>485</v>
      </c>
      <c r="E49" s="62" t="s">
        <v>159</v>
      </c>
      <c r="F49" s="62" t="s">
        <v>160</v>
      </c>
      <c r="G49" s="63">
        <v>2</v>
      </c>
      <c r="H49" s="63">
        <v>1</v>
      </c>
      <c r="I49" s="63"/>
      <c r="J49" s="63">
        <f t="shared" ref="J49:K54" si="8">G49*13</f>
        <v>26</v>
      </c>
      <c r="K49" s="63">
        <f t="shared" si="8"/>
        <v>13</v>
      </c>
      <c r="L49" s="63"/>
      <c r="M49" s="63"/>
      <c r="N49" s="63"/>
      <c r="O49" s="63">
        <v>3</v>
      </c>
      <c r="P49" s="95" t="s">
        <v>50</v>
      </c>
      <c r="Q49" s="95" t="s">
        <v>8</v>
      </c>
      <c r="R49" s="62" t="s">
        <v>461</v>
      </c>
    </row>
    <row r="50" spans="1:18" s="114" customFormat="1" ht="27.6" x14ac:dyDescent="0.3">
      <c r="A50" s="62" t="s">
        <v>387</v>
      </c>
      <c r="B50" s="89">
        <v>5</v>
      </c>
      <c r="C50" s="62" t="s">
        <v>486</v>
      </c>
      <c r="D50" s="62" t="s">
        <v>487</v>
      </c>
      <c r="E50" s="62" t="s">
        <v>164</v>
      </c>
      <c r="F50" s="62" t="s">
        <v>165</v>
      </c>
      <c r="G50" s="63">
        <v>2</v>
      </c>
      <c r="H50" s="63">
        <v>1</v>
      </c>
      <c r="I50" s="63"/>
      <c r="J50" s="63">
        <f t="shared" si="8"/>
        <v>26</v>
      </c>
      <c r="K50" s="63">
        <f t="shared" si="8"/>
        <v>13</v>
      </c>
      <c r="L50" s="63"/>
      <c r="M50" s="63"/>
      <c r="N50" s="63"/>
      <c r="O50" s="63">
        <v>3</v>
      </c>
      <c r="P50" s="95" t="s">
        <v>50</v>
      </c>
      <c r="Q50" s="95" t="s">
        <v>8</v>
      </c>
      <c r="R50" s="62" t="s">
        <v>466</v>
      </c>
    </row>
    <row r="51" spans="1:18" s="114" customFormat="1" x14ac:dyDescent="0.3">
      <c r="A51" s="62" t="s">
        <v>387</v>
      </c>
      <c r="B51" s="89">
        <v>5</v>
      </c>
      <c r="C51" s="62" t="s">
        <v>488</v>
      </c>
      <c r="D51" s="62" t="s">
        <v>489</v>
      </c>
      <c r="E51" s="62" t="s">
        <v>172</v>
      </c>
      <c r="F51" s="62" t="s">
        <v>173</v>
      </c>
      <c r="G51" s="63">
        <v>2</v>
      </c>
      <c r="H51" s="63">
        <v>2</v>
      </c>
      <c r="I51" s="63"/>
      <c r="J51" s="63">
        <f t="shared" si="8"/>
        <v>26</v>
      </c>
      <c r="K51" s="63">
        <f t="shared" si="8"/>
        <v>26</v>
      </c>
      <c r="L51" s="63"/>
      <c r="M51" s="63"/>
      <c r="N51" s="63"/>
      <c r="O51" s="63">
        <v>4</v>
      </c>
      <c r="P51" s="95" t="s">
        <v>50</v>
      </c>
      <c r="Q51" s="95" t="s">
        <v>8</v>
      </c>
      <c r="R51" s="62" t="s">
        <v>470</v>
      </c>
    </row>
    <row r="52" spans="1:18" s="114" customFormat="1" ht="27.6" x14ac:dyDescent="0.3">
      <c r="A52" s="62" t="s">
        <v>387</v>
      </c>
      <c r="B52" s="89">
        <v>5</v>
      </c>
      <c r="C52" s="62" t="s">
        <v>490</v>
      </c>
      <c r="D52" s="62" t="s">
        <v>491</v>
      </c>
      <c r="E52" s="62" t="s">
        <v>492</v>
      </c>
      <c r="F52" s="62" t="s">
        <v>493</v>
      </c>
      <c r="G52" s="63">
        <v>2</v>
      </c>
      <c r="H52" s="63">
        <v>2</v>
      </c>
      <c r="I52" s="63"/>
      <c r="J52" s="63">
        <f t="shared" si="8"/>
        <v>26</v>
      </c>
      <c r="K52" s="63">
        <f t="shared" si="8"/>
        <v>26</v>
      </c>
      <c r="L52" s="63"/>
      <c r="M52" s="63"/>
      <c r="N52" s="63"/>
      <c r="O52" s="63">
        <v>4</v>
      </c>
      <c r="P52" s="95" t="s">
        <v>50</v>
      </c>
      <c r="Q52" s="95" t="s">
        <v>8</v>
      </c>
      <c r="R52" s="62" t="s">
        <v>392</v>
      </c>
    </row>
    <row r="53" spans="1:18" s="114" customFormat="1" x14ac:dyDescent="0.3">
      <c r="A53" s="62" t="s">
        <v>387</v>
      </c>
      <c r="B53" s="89">
        <v>5</v>
      </c>
      <c r="C53" s="62" t="s">
        <v>494</v>
      </c>
      <c r="D53" s="62" t="s">
        <v>495</v>
      </c>
      <c r="E53" s="62" t="s">
        <v>477</v>
      </c>
      <c r="F53" s="62"/>
      <c r="G53" s="63">
        <v>0</v>
      </c>
      <c r="H53" s="63">
        <v>4</v>
      </c>
      <c r="I53" s="63"/>
      <c r="J53" s="63">
        <f t="shared" si="8"/>
        <v>0</v>
      </c>
      <c r="K53" s="63">
        <f t="shared" si="8"/>
        <v>52</v>
      </c>
      <c r="L53" s="63"/>
      <c r="M53" s="63"/>
      <c r="N53" s="63"/>
      <c r="O53" s="63">
        <v>4</v>
      </c>
      <c r="P53" s="95" t="s">
        <v>380</v>
      </c>
      <c r="Q53" s="95" t="s">
        <v>8</v>
      </c>
      <c r="R53" s="62" t="s">
        <v>392</v>
      </c>
    </row>
    <row r="54" spans="1:18" s="114" customFormat="1" ht="27.6" x14ac:dyDescent="0.3">
      <c r="A54" s="62" t="s">
        <v>387</v>
      </c>
      <c r="B54" s="89">
        <v>5</v>
      </c>
      <c r="C54" s="62" t="s">
        <v>496</v>
      </c>
      <c r="D54" s="62" t="s">
        <v>497</v>
      </c>
      <c r="E54" s="62" t="s">
        <v>205</v>
      </c>
      <c r="F54" s="62" t="s">
        <v>206</v>
      </c>
      <c r="G54" s="63">
        <v>2</v>
      </c>
      <c r="H54" s="63">
        <v>0</v>
      </c>
      <c r="I54" s="63"/>
      <c r="J54" s="63">
        <f t="shared" si="8"/>
        <v>26</v>
      </c>
      <c r="K54" s="63">
        <f t="shared" si="8"/>
        <v>0</v>
      </c>
      <c r="L54" s="63"/>
      <c r="M54" s="63"/>
      <c r="N54" s="63"/>
      <c r="O54" s="63">
        <v>3</v>
      </c>
      <c r="P54" s="95" t="s">
        <v>50</v>
      </c>
      <c r="Q54" s="95" t="s">
        <v>8</v>
      </c>
      <c r="R54" s="62" t="s">
        <v>392</v>
      </c>
    </row>
    <row r="55" spans="1:18" s="114" customFormat="1" ht="27.6" x14ac:dyDescent="0.3">
      <c r="A55" s="62" t="s">
        <v>387</v>
      </c>
      <c r="B55" s="89">
        <v>5</v>
      </c>
      <c r="C55" s="62" t="s">
        <v>498</v>
      </c>
      <c r="D55" s="62" t="s">
        <v>479</v>
      </c>
      <c r="E55" s="62" t="s">
        <v>412</v>
      </c>
      <c r="F55" s="62" t="s">
        <v>413</v>
      </c>
      <c r="G55" s="63"/>
      <c r="H55" s="63"/>
      <c r="I55" s="63"/>
      <c r="J55" s="63"/>
      <c r="K55" s="63"/>
      <c r="L55" s="63"/>
      <c r="M55" s="63"/>
      <c r="N55" s="63"/>
      <c r="O55" s="63">
        <v>12</v>
      </c>
      <c r="P55" s="95" t="s">
        <v>50</v>
      </c>
      <c r="Q55" s="95" t="s">
        <v>9</v>
      </c>
      <c r="R55" s="62" t="s">
        <v>392</v>
      </c>
    </row>
    <row r="56" spans="1:18" s="114" customFormat="1" x14ac:dyDescent="0.3">
      <c r="A56" s="33" t="s">
        <v>606</v>
      </c>
      <c r="B56" s="33"/>
      <c r="C56" s="33"/>
      <c r="D56" s="33"/>
      <c r="E56" s="33"/>
      <c r="F56" s="33"/>
      <c r="G56" s="94">
        <f t="shared" ref="G56:O56" si="9">SUM(G49:G55)</f>
        <v>10</v>
      </c>
      <c r="H56" s="94">
        <f t="shared" si="9"/>
        <v>10</v>
      </c>
      <c r="I56" s="94">
        <f t="shared" si="9"/>
        <v>0</v>
      </c>
      <c r="J56" s="94">
        <f t="shared" si="9"/>
        <v>130</v>
      </c>
      <c r="K56" s="94">
        <f t="shared" si="9"/>
        <v>130</v>
      </c>
      <c r="L56" s="94">
        <f t="shared" si="9"/>
        <v>0</v>
      </c>
      <c r="M56" s="94">
        <f t="shared" si="9"/>
        <v>0</v>
      </c>
      <c r="N56" s="94">
        <f t="shared" si="9"/>
        <v>0</v>
      </c>
      <c r="O56" s="94">
        <f t="shared" si="9"/>
        <v>33</v>
      </c>
      <c r="P56" s="97"/>
      <c r="Q56" s="97"/>
      <c r="R56" s="93"/>
    </row>
    <row r="57" spans="1:18" s="115" customFormat="1" x14ac:dyDescent="0.3">
      <c r="A57" s="62" t="s">
        <v>387</v>
      </c>
      <c r="B57" s="89">
        <v>6</v>
      </c>
      <c r="C57" s="62" t="s">
        <v>499</v>
      </c>
      <c r="D57" s="62" t="s">
        <v>500</v>
      </c>
      <c r="E57" s="62" t="s">
        <v>501</v>
      </c>
      <c r="F57" s="62" t="s">
        <v>502</v>
      </c>
      <c r="G57" s="63">
        <v>2</v>
      </c>
      <c r="H57" s="63">
        <v>0</v>
      </c>
      <c r="I57" s="63"/>
      <c r="J57" s="63">
        <f t="shared" ref="J57:K61" si="10">G57*13</f>
        <v>26</v>
      </c>
      <c r="K57" s="63">
        <f t="shared" si="10"/>
        <v>0</v>
      </c>
      <c r="L57" s="63"/>
      <c r="M57" s="63"/>
      <c r="N57" s="63"/>
      <c r="O57" s="63">
        <v>4</v>
      </c>
      <c r="P57" s="95" t="s">
        <v>50</v>
      </c>
      <c r="Q57" s="95" t="s">
        <v>8</v>
      </c>
      <c r="R57" s="62" t="s">
        <v>392</v>
      </c>
    </row>
    <row r="58" spans="1:18" s="115" customFormat="1" ht="27.6" x14ac:dyDescent="0.3">
      <c r="A58" s="62" t="s">
        <v>387</v>
      </c>
      <c r="B58" s="89">
        <v>6</v>
      </c>
      <c r="C58" s="62" t="s">
        <v>503</v>
      </c>
      <c r="D58" s="62" t="s">
        <v>504</v>
      </c>
      <c r="E58" s="62" t="s">
        <v>186</v>
      </c>
      <c r="F58" s="62" t="s">
        <v>187</v>
      </c>
      <c r="G58" s="63">
        <v>2</v>
      </c>
      <c r="H58" s="63">
        <v>1</v>
      </c>
      <c r="I58" s="63"/>
      <c r="J58" s="63">
        <f t="shared" si="10"/>
        <v>26</v>
      </c>
      <c r="K58" s="63">
        <f t="shared" si="10"/>
        <v>13</v>
      </c>
      <c r="L58" s="63"/>
      <c r="M58" s="63"/>
      <c r="N58" s="63"/>
      <c r="O58" s="63">
        <v>3</v>
      </c>
      <c r="P58" s="95" t="s">
        <v>50</v>
      </c>
      <c r="Q58" s="95" t="s">
        <v>8</v>
      </c>
      <c r="R58" s="62" t="s">
        <v>446</v>
      </c>
    </row>
    <row r="59" spans="1:18" s="115" customFormat="1" x14ac:dyDescent="0.3">
      <c r="A59" s="62" t="s">
        <v>387</v>
      </c>
      <c r="B59" s="89">
        <v>6</v>
      </c>
      <c r="C59" s="62" t="s">
        <v>505</v>
      </c>
      <c r="D59" s="62" t="s">
        <v>506</v>
      </c>
      <c r="E59" s="62" t="s">
        <v>101</v>
      </c>
      <c r="F59" s="62" t="s">
        <v>102</v>
      </c>
      <c r="G59" s="63">
        <v>2</v>
      </c>
      <c r="H59" s="63">
        <v>0</v>
      </c>
      <c r="I59" s="63"/>
      <c r="J59" s="63">
        <f t="shared" si="10"/>
        <v>26</v>
      </c>
      <c r="K59" s="63">
        <f t="shared" si="10"/>
        <v>0</v>
      </c>
      <c r="L59" s="63"/>
      <c r="M59" s="63"/>
      <c r="N59" s="63"/>
      <c r="O59" s="63">
        <v>3</v>
      </c>
      <c r="P59" s="95" t="s">
        <v>50</v>
      </c>
      <c r="Q59" s="95" t="s">
        <v>8</v>
      </c>
      <c r="R59" s="62" t="s">
        <v>389</v>
      </c>
    </row>
    <row r="60" spans="1:18" s="115" customFormat="1" ht="27.6" x14ac:dyDescent="0.3">
      <c r="A60" s="62" t="s">
        <v>387</v>
      </c>
      <c r="B60" s="89">
        <v>6</v>
      </c>
      <c r="C60" s="62" t="s">
        <v>507</v>
      </c>
      <c r="D60" s="62" t="s">
        <v>508</v>
      </c>
      <c r="E60" s="62" t="s">
        <v>509</v>
      </c>
      <c r="F60" s="62" t="s">
        <v>510</v>
      </c>
      <c r="G60" s="63">
        <v>2</v>
      </c>
      <c r="H60" s="63">
        <v>1</v>
      </c>
      <c r="I60" s="63"/>
      <c r="J60" s="63">
        <f t="shared" si="10"/>
        <v>26</v>
      </c>
      <c r="K60" s="63">
        <f t="shared" si="10"/>
        <v>13</v>
      </c>
      <c r="L60" s="63"/>
      <c r="M60" s="63"/>
      <c r="N60" s="63"/>
      <c r="O60" s="63">
        <v>3</v>
      </c>
      <c r="P60" s="95" t="s">
        <v>50</v>
      </c>
      <c r="Q60" s="95" t="s">
        <v>8</v>
      </c>
      <c r="R60" s="62" t="s">
        <v>491</v>
      </c>
    </row>
    <row r="61" spans="1:18" s="115" customFormat="1" x14ac:dyDescent="0.3">
      <c r="A61" s="62" t="s">
        <v>387</v>
      </c>
      <c r="B61" s="89">
        <v>6</v>
      </c>
      <c r="C61" s="62" t="s">
        <v>511</v>
      </c>
      <c r="D61" s="62" t="s">
        <v>512</v>
      </c>
      <c r="E61" s="62" t="s">
        <v>477</v>
      </c>
      <c r="F61" s="62"/>
      <c r="G61" s="63">
        <v>0</v>
      </c>
      <c r="H61" s="63">
        <v>5</v>
      </c>
      <c r="I61" s="63"/>
      <c r="J61" s="63">
        <f t="shared" si="10"/>
        <v>0</v>
      </c>
      <c r="K61" s="63">
        <f t="shared" si="10"/>
        <v>65</v>
      </c>
      <c r="L61" s="63"/>
      <c r="M61" s="63"/>
      <c r="N61" s="63"/>
      <c r="O61" s="63">
        <v>7</v>
      </c>
      <c r="P61" s="95" t="s">
        <v>380</v>
      </c>
      <c r="Q61" s="95" t="s">
        <v>8</v>
      </c>
      <c r="R61" s="62" t="s">
        <v>392</v>
      </c>
    </row>
    <row r="62" spans="1:18" s="115" customFormat="1" ht="27.6" x14ac:dyDescent="0.3">
      <c r="A62" s="62" t="s">
        <v>387</v>
      </c>
      <c r="B62" s="89">
        <v>6</v>
      </c>
      <c r="C62" s="62" t="s">
        <v>513</v>
      </c>
      <c r="D62" s="62" t="s">
        <v>479</v>
      </c>
      <c r="E62" s="62" t="s">
        <v>412</v>
      </c>
      <c r="F62" s="62" t="s">
        <v>413</v>
      </c>
      <c r="G62" s="63"/>
      <c r="H62" s="63"/>
      <c r="I62" s="63"/>
      <c r="J62" s="63"/>
      <c r="K62" s="63"/>
      <c r="L62" s="63"/>
      <c r="M62" s="63"/>
      <c r="N62" s="63"/>
      <c r="O62" s="63">
        <v>10</v>
      </c>
      <c r="P62" s="95" t="s">
        <v>50</v>
      </c>
      <c r="Q62" s="95" t="s">
        <v>9</v>
      </c>
      <c r="R62" s="62" t="s">
        <v>392</v>
      </c>
    </row>
    <row r="63" spans="1:18" s="114" customFormat="1" x14ac:dyDescent="0.3">
      <c r="A63" s="33" t="s">
        <v>606</v>
      </c>
      <c r="B63" s="33"/>
      <c r="C63" s="33"/>
      <c r="D63" s="33"/>
      <c r="E63" s="33"/>
      <c r="F63" s="33"/>
      <c r="G63" s="94">
        <f t="shared" ref="G63:O63" si="11">SUM(G57:G62)</f>
        <v>8</v>
      </c>
      <c r="H63" s="94">
        <f t="shared" si="11"/>
        <v>7</v>
      </c>
      <c r="I63" s="94">
        <f t="shared" si="11"/>
        <v>0</v>
      </c>
      <c r="J63" s="94">
        <f t="shared" si="11"/>
        <v>104</v>
      </c>
      <c r="K63" s="94">
        <f t="shared" si="11"/>
        <v>91</v>
      </c>
      <c r="L63" s="94">
        <f t="shared" si="11"/>
        <v>0</v>
      </c>
      <c r="M63" s="94">
        <f t="shared" si="11"/>
        <v>0</v>
      </c>
      <c r="N63" s="94">
        <f t="shared" si="11"/>
        <v>0</v>
      </c>
      <c r="O63" s="94">
        <f t="shared" si="11"/>
        <v>30</v>
      </c>
      <c r="P63" s="97"/>
      <c r="Q63" s="97"/>
      <c r="R63" s="93"/>
    </row>
    <row r="64" spans="1:18" s="114" customFormat="1" ht="27.6" x14ac:dyDescent="0.3">
      <c r="A64" s="62" t="s">
        <v>387</v>
      </c>
      <c r="B64" s="89">
        <v>7</v>
      </c>
      <c r="C64" s="62" t="s">
        <v>514</v>
      </c>
      <c r="D64" s="62" t="s">
        <v>515</v>
      </c>
      <c r="E64" s="62" t="s">
        <v>96</v>
      </c>
      <c r="F64" s="62" t="s">
        <v>97</v>
      </c>
      <c r="G64" s="63"/>
      <c r="H64" s="63"/>
      <c r="I64" s="63"/>
      <c r="J64" s="63"/>
      <c r="K64" s="63"/>
      <c r="L64" s="63"/>
      <c r="M64" s="63"/>
      <c r="N64" s="63">
        <v>560</v>
      </c>
      <c r="O64" s="63">
        <v>30</v>
      </c>
      <c r="P64" s="95" t="s">
        <v>380</v>
      </c>
      <c r="Q64" s="95" t="s">
        <v>8</v>
      </c>
      <c r="R64" s="62" t="s">
        <v>392</v>
      </c>
    </row>
    <row r="65" spans="1:18" s="116" customFormat="1" x14ac:dyDescent="0.3">
      <c r="A65" s="33" t="s">
        <v>606</v>
      </c>
      <c r="B65" s="33"/>
      <c r="C65" s="33"/>
      <c r="D65" s="33"/>
      <c r="E65" s="33"/>
      <c r="F65" s="33"/>
      <c r="G65" s="94">
        <f t="shared" ref="G65:O65" si="12">G64</f>
        <v>0</v>
      </c>
      <c r="H65" s="94">
        <f t="shared" si="12"/>
        <v>0</v>
      </c>
      <c r="I65" s="94">
        <f t="shared" si="12"/>
        <v>0</v>
      </c>
      <c r="J65" s="94">
        <f t="shared" si="12"/>
        <v>0</v>
      </c>
      <c r="K65" s="94">
        <f t="shared" si="12"/>
        <v>0</v>
      </c>
      <c r="L65" s="94">
        <f t="shared" si="12"/>
        <v>0</v>
      </c>
      <c r="M65" s="94">
        <f t="shared" si="12"/>
        <v>0</v>
      </c>
      <c r="N65" s="94">
        <f t="shared" si="12"/>
        <v>560</v>
      </c>
      <c r="O65" s="94">
        <f t="shared" si="12"/>
        <v>30</v>
      </c>
      <c r="P65" s="97"/>
      <c r="Q65" s="97"/>
      <c r="R65" s="93"/>
    </row>
    <row r="66" spans="1:18" s="116" customFormat="1" x14ac:dyDescent="0.3">
      <c r="A66" s="104" t="s">
        <v>607</v>
      </c>
      <c r="B66" s="104"/>
      <c r="C66" s="104"/>
      <c r="D66" s="104"/>
      <c r="E66" s="104"/>
      <c r="F66" s="104"/>
      <c r="G66" s="94">
        <f t="shared" ref="G66:O66" si="13">G65+G63+G56+G48+G36+G26+G16</f>
        <v>72</v>
      </c>
      <c r="H66" s="94">
        <f t="shared" si="13"/>
        <v>67</v>
      </c>
      <c r="I66" s="94">
        <f t="shared" si="13"/>
        <v>0</v>
      </c>
      <c r="J66" s="94">
        <f t="shared" si="13"/>
        <v>936</v>
      </c>
      <c r="K66" s="94">
        <f t="shared" si="13"/>
        <v>871</v>
      </c>
      <c r="L66" s="94">
        <f t="shared" si="13"/>
        <v>0</v>
      </c>
      <c r="M66" s="94">
        <f t="shared" si="13"/>
        <v>0</v>
      </c>
      <c r="N66" s="94">
        <f t="shared" si="13"/>
        <v>640</v>
      </c>
      <c r="O66" s="94">
        <f t="shared" si="13"/>
        <v>210</v>
      </c>
      <c r="P66" s="97"/>
      <c r="Q66" s="97"/>
      <c r="R66" s="93"/>
    </row>
    <row r="67" spans="1:18" s="118" customFormat="1" x14ac:dyDescent="0.3">
      <c r="A67" s="83"/>
      <c r="B67" s="84"/>
      <c r="C67" s="83"/>
      <c r="D67" s="83"/>
      <c r="E67" s="83"/>
      <c r="F67" s="83"/>
      <c r="G67" s="85"/>
      <c r="H67" s="85"/>
      <c r="I67" s="85"/>
      <c r="J67" s="85"/>
      <c r="K67" s="85"/>
      <c r="L67" s="85"/>
      <c r="M67" s="85"/>
      <c r="N67" s="85"/>
      <c r="O67" s="87"/>
      <c r="P67" s="117"/>
      <c r="Q67" s="117"/>
      <c r="R67" s="83"/>
    </row>
    <row r="68" spans="1:18" s="124" customFormat="1" x14ac:dyDescent="0.3">
      <c r="A68" s="119" t="s">
        <v>516</v>
      </c>
      <c r="B68" s="120"/>
      <c r="C68" s="120"/>
      <c r="D68" s="120"/>
      <c r="E68" s="120"/>
      <c r="F68" s="120"/>
      <c r="G68" s="120"/>
      <c r="H68" s="120"/>
      <c r="I68" s="120"/>
      <c r="J68" s="120"/>
      <c r="K68" s="120"/>
      <c r="L68" s="120"/>
      <c r="M68" s="120"/>
      <c r="N68" s="120"/>
      <c r="O68" s="120"/>
      <c r="P68" s="121"/>
      <c r="Q68" s="122" t="s">
        <v>370</v>
      </c>
      <c r="R68" s="123"/>
    </row>
    <row r="69" spans="1:18" s="114" customFormat="1" ht="27.6" x14ac:dyDescent="0.3">
      <c r="A69" s="62" t="s">
        <v>387</v>
      </c>
      <c r="B69" s="89">
        <v>4</v>
      </c>
      <c r="C69" s="62" t="s">
        <v>517</v>
      </c>
      <c r="D69" s="62" t="s">
        <v>518</v>
      </c>
      <c r="E69" s="62" t="s">
        <v>234</v>
      </c>
      <c r="F69" s="95" t="s">
        <v>235</v>
      </c>
      <c r="G69" s="63">
        <v>2</v>
      </c>
      <c r="H69" s="63">
        <v>0</v>
      </c>
      <c r="I69" s="63"/>
      <c r="J69" s="63">
        <f>G69*13</f>
        <v>26</v>
      </c>
      <c r="K69" s="63">
        <f>H69*13</f>
        <v>0</v>
      </c>
      <c r="L69" s="63"/>
      <c r="M69" s="63"/>
      <c r="N69" s="63"/>
      <c r="O69" s="63">
        <v>3</v>
      </c>
      <c r="P69" s="95" t="s">
        <v>50</v>
      </c>
      <c r="Q69" s="95" t="s">
        <v>9</v>
      </c>
      <c r="R69" s="62" t="s">
        <v>392</v>
      </c>
    </row>
    <row r="70" spans="1:18" s="114" customFormat="1" x14ac:dyDescent="0.3">
      <c r="A70" s="33" t="s">
        <v>606</v>
      </c>
      <c r="B70" s="33"/>
      <c r="C70" s="33"/>
      <c r="D70" s="33"/>
      <c r="E70" s="33"/>
      <c r="F70" s="33"/>
      <c r="G70" s="94">
        <f t="shared" ref="G70:O70" si="14">G69</f>
        <v>2</v>
      </c>
      <c r="H70" s="94">
        <f t="shared" si="14"/>
        <v>0</v>
      </c>
      <c r="I70" s="94">
        <f t="shared" si="14"/>
        <v>0</v>
      </c>
      <c r="J70" s="94">
        <f t="shared" si="14"/>
        <v>26</v>
      </c>
      <c r="K70" s="94">
        <f t="shared" si="14"/>
        <v>0</v>
      </c>
      <c r="L70" s="94">
        <f t="shared" si="14"/>
        <v>0</v>
      </c>
      <c r="M70" s="94">
        <f t="shared" si="14"/>
        <v>0</v>
      </c>
      <c r="N70" s="94">
        <f t="shared" si="14"/>
        <v>0</v>
      </c>
      <c r="O70" s="94">
        <f t="shared" si="14"/>
        <v>3</v>
      </c>
      <c r="P70" s="97"/>
      <c r="Q70" s="97"/>
      <c r="R70" s="93"/>
    </row>
    <row r="71" spans="1:18" s="115" customFormat="1" x14ac:dyDescent="0.3">
      <c r="A71" s="62" t="s">
        <v>387</v>
      </c>
      <c r="B71" s="89">
        <v>5</v>
      </c>
      <c r="C71" s="62" t="s">
        <v>519</v>
      </c>
      <c r="D71" s="62" t="s">
        <v>520</v>
      </c>
      <c r="E71" s="62" t="s">
        <v>142</v>
      </c>
      <c r="F71" s="62" t="s">
        <v>143</v>
      </c>
      <c r="G71" s="63">
        <v>2</v>
      </c>
      <c r="H71" s="63">
        <v>0</v>
      </c>
      <c r="I71" s="63"/>
      <c r="J71" s="63">
        <f t="shared" ref="J71:K73" si="15">G71*13</f>
        <v>26</v>
      </c>
      <c r="K71" s="63">
        <f t="shared" si="15"/>
        <v>0</v>
      </c>
      <c r="L71" s="63"/>
      <c r="M71" s="63"/>
      <c r="N71" s="63"/>
      <c r="O71" s="63">
        <v>4</v>
      </c>
      <c r="P71" s="95" t="s">
        <v>50</v>
      </c>
      <c r="Q71" s="95" t="s">
        <v>9</v>
      </c>
      <c r="R71" s="62" t="s">
        <v>392</v>
      </c>
    </row>
    <row r="72" spans="1:18" s="115" customFormat="1" ht="27.6" x14ac:dyDescent="0.3">
      <c r="A72" s="62" t="s">
        <v>387</v>
      </c>
      <c r="B72" s="89">
        <v>5</v>
      </c>
      <c r="C72" s="62" t="s">
        <v>521</v>
      </c>
      <c r="D72" s="62" t="s">
        <v>522</v>
      </c>
      <c r="E72" s="62" t="s">
        <v>259</v>
      </c>
      <c r="F72" s="62" t="s">
        <v>260</v>
      </c>
      <c r="G72" s="63">
        <v>2</v>
      </c>
      <c r="H72" s="63">
        <v>0</v>
      </c>
      <c r="I72" s="63"/>
      <c r="J72" s="63">
        <f t="shared" si="15"/>
        <v>26</v>
      </c>
      <c r="K72" s="63">
        <f t="shared" si="15"/>
        <v>0</v>
      </c>
      <c r="L72" s="63"/>
      <c r="M72" s="63"/>
      <c r="N72" s="63"/>
      <c r="O72" s="63">
        <v>4</v>
      </c>
      <c r="P72" s="95" t="s">
        <v>50</v>
      </c>
      <c r="Q72" s="95" t="s">
        <v>9</v>
      </c>
      <c r="R72" s="62" t="s">
        <v>392</v>
      </c>
    </row>
    <row r="73" spans="1:18" s="115" customFormat="1" ht="27.6" x14ac:dyDescent="0.3">
      <c r="A73" s="62" t="s">
        <v>387</v>
      </c>
      <c r="B73" s="89">
        <v>5</v>
      </c>
      <c r="C73" s="62" t="s">
        <v>523</v>
      </c>
      <c r="D73" s="62" t="s">
        <v>524</v>
      </c>
      <c r="E73" s="62" t="s">
        <v>213</v>
      </c>
      <c r="F73" s="62" t="s">
        <v>214</v>
      </c>
      <c r="G73" s="63">
        <v>2</v>
      </c>
      <c r="H73" s="63">
        <v>0</v>
      </c>
      <c r="I73" s="63"/>
      <c r="J73" s="63">
        <f t="shared" si="15"/>
        <v>26</v>
      </c>
      <c r="K73" s="63">
        <f t="shared" si="15"/>
        <v>0</v>
      </c>
      <c r="L73" s="63"/>
      <c r="M73" s="63"/>
      <c r="N73" s="63"/>
      <c r="O73" s="63">
        <v>4</v>
      </c>
      <c r="P73" s="95" t="s">
        <v>50</v>
      </c>
      <c r="Q73" s="95" t="s">
        <v>9</v>
      </c>
      <c r="R73" s="62" t="s">
        <v>392</v>
      </c>
    </row>
    <row r="74" spans="1:18" s="114" customFormat="1" x14ac:dyDescent="0.3">
      <c r="A74" s="33" t="s">
        <v>606</v>
      </c>
      <c r="B74" s="33"/>
      <c r="C74" s="33"/>
      <c r="D74" s="33"/>
      <c r="E74" s="33"/>
      <c r="F74" s="33"/>
      <c r="G74" s="94">
        <f t="shared" ref="G74:O74" si="16">SUM(G71:G73)</f>
        <v>6</v>
      </c>
      <c r="H74" s="94">
        <f t="shared" si="16"/>
        <v>0</v>
      </c>
      <c r="I74" s="94">
        <f t="shared" si="16"/>
        <v>0</v>
      </c>
      <c r="J74" s="94">
        <f t="shared" si="16"/>
        <v>78</v>
      </c>
      <c r="K74" s="94">
        <f t="shared" si="16"/>
        <v>0</v>
      </c>
      <c r="L74" s="94">
        <f t="shared" si="16"/>
        <v>0</v>
      </c>
      <c r="M74" s="94">
        <f t="shared" si="16"/>
        <v>0</v>
      </c>
      <c r="N74" s="94">
        <f t="shared" si="16"/>
        <v>0</v>
      </c>
      <c r="O74" s="94">
        <f t="shared" si="16"/>
        <v>12</v>
      </c>
      <c r="P74" s="97"/>
      <c r="Q74" s="97"/>
      <c r="R74" s="93"/>
    </row>
    <row r="75" spans="1:18" s="114" customFormat="1" x14ac:dyDescent="0.3">
      <c r="A75" s="62" t="s">
        <v>387</v>
      </c>
      <c r="B75" s="89">
        <v>6</v>
      </c>
      <c r="C75" s="62" t="s">
        <v>525</v>
      </c>
      <c r="D75" s="62" t="s">
        <v>526</v>
      </c>
      <c r="E75" s="62" t="s">
        <v>150</v>
      </c>
      <c r="F75" s="62" t="s">
        <v>151</v>
      </c>
      <c r="G75" s="63">
        <v>2</v>
      </c>
      <c r="H75" s="63">
        <v>0</v>
      </c>
      <c r="I75" s="63"/>
      <c r="J75" s="63">
        <f t="shared" ref="J75:K77" si="17">G75*13</f>
        <v>26</v>
      </c>
      <c r="K75" s="63">
        <f t="shared" si="17"/>
        <v>0</v>
      </c>
      <c r="L75" s="63"/>
      <c r="M75" s="63"/>
      <c r="N75" s="63"/>
      <c r="O75" s="63">
        <v>3</v>
      </c>
      <c r="P75" s="95" t="s">
        <v>50</v>
      </c>
      <c r="Q75" s="95" t="s">
        <v>9</v>
      </c>
      <c r="R75" s="62" t="s">
        <v>392</v>
      </c>
    </row>
    <row r="76" spans="1:18" s="114" customFormat="1" ht="27.6" x14ac:dyDescent="0.3">
      <c r="A76" s="62" t="s">
        <v>387</v>
      </c>
      <c r="B76" s="89">
        <v>6</v>
      </c>
      <c r="C76" s="62" t="s">
        <v>527</v>
      </c>
      <c r="D76" s="62" t="s">
        <v>528</v>
      </c>
      <c r="E76" s="62" t="s">
        <v>234</v>
      </c>
      <c r="F76" s="62" t="s">
        <v>235</v>
      </c>
      <c r="G76" s="63">
        <v>2</v>
      </c>
      <c r="H76" s="63">
        <v>0</v>
      </c>
      <c r="I76" s="63"/>
      <c r="J76" s="63">
        <f t="shared" si="17"/>
        <v>26</v>
      </c>
      <c r="K76" s="63">
        <f t="shared" si="17"/>
        <v>0</v>
      </c>
      <c r="L76" s="63"/>
      <c r="M76" s="63"/>
      <c r="N76" s="63"/>
      <c r="O76" s="63">
        <v>3</v>
      </c>
      <c r="P76" s="95" t="s">
        <v>50</v>
      </c>
      <c r="Q76" s="95" t="s">
        <v>9</v>
      </c>
      <c r="R76" s="62" t="s">
        <v>392</v>
      </c>
    </row>
    <row r="77" spans="1:18" s="114" customFormat="1" x14ac:dyDescent="0.3">
      <c r="A77" s="62" t="s">
        <v>387</v>
      </c>
      <c r="B77" s="89">
        <v>6</v>
      </c>
      <c r="C77" s="62" t="s">
        <v>529</v>
      </c>
      <c r="D77" s="62" t="s">
        <v>530</v>
      </c>
      <c r="E77" s="62" t="s">
        <v>213</v>
      </c>
      <c r="F77" s="62" t="s">
        <v>214</v>
      </c>
      <c r="G77" s="63">
        <v>1</v>
      </c>
      <c r="H77" s="63">
        <v>1</v>
      </c>
      <c r="I77" s="63"/>
      <c r="J77" s="63">
        <f t="shared" si="17"/>
        <v>13</v>
      </c>
      <c r="K77" s="63">
        <f t="shared" si="17"/>
        <v>13</v>
      </c>
      <c r="L77" s="63"/>
      <c r="M77" s="63"/>
      <c r="N77" s="63"/>
      <c r="O77" s="63">
        <v>4</v>
      </c>
      <c r="P77" s="95" t="s">
        <v>50</v>
      </c>
      <c r="Q77" s="95" t="s">
        <v>9</v>
      </c>
      <c r="R77" s="62" t="s">
        <v>392</v>
      </c>
    </row>
    <row r="78" spans="1:18" s="116" customFormat="1" x14ac:dyDescent="0.3">
      <c r="A78" s="33" t="s">
        <v>606</v>
      </c>
      <c r="B78" s="33"/>
      <c r="C78" s="33"/>
      <c r="D78" s="33"/>
      <c r="E78" s="33"/>
      <c r="F78" s="33"/>
      <c r="G78" s="45">
        <f>SUM(G75:G77)</f>
        <v>5</v>
      </c>
      <c r="H78" s="94">
        <f t="shared" ref="H78:O78" si="18">SUM(H75:H77)</f>
        <v>1</v>
      </c>
      <c r="I78" s="94">
        <f t="shared" si="18"/>
        <v>0</v>
      </c>
      <c r="J78" s="94">
        <f t="shared" si="18"/>
        <v>65</v>
      </c>
      <c r="K78" s="94">
        <f t="shared" si="18"/>
        <v>13</v>
      </c>
      <c r="L78" s="94">
        <f t="shared" si="18"/>
        <v>0</v>
      </c>
      <c r="M78" s="94">
        <f t="shared" si="18"/>
        <v>0</v>
      </c>
      <c r="N78" s="94">
        <f t="shared" si="18"/>
        <v>0</v>
      </c>
      <c r="O78" s="94">
        <f t="shared" si="18"/>
        <v>10</v>
      </c>
      <c r="P78" s="97"/>
      <c r="Q78" s="97"/>
      <c r="R78" s="93"/>
    </row>
    <row r="79" spans="1:18" s="116" customFormat="1" x14ac:dyDescent="0.3">
      <c r="A79" s="104" t="s">
        <v>607</v>
      </c>
      <c r="B79" s="104"/>
      <c r="C79" s="104"/>
      <c r="D79" s="104"/>
      <c r="E79" s="104"/>
      <c r="F79" s="104"/>
      <c r="G79" s="45">
        <f t="shared" ref="G79:O79" si="19">G78+G74+G70</f>
        <v>13</v>
      </c>
      <c r="H79" s="94">
        <f t="shared" si="19"/>
        <v>1</v>
      </c>
      <c r="I79" s="94">
        <f t="shared" si="19"/>
        <v>0</v>
      </c>
      <c r="J79" s="94">
        <f t="shared" si="19"/>
        <v>169</v>
      </c>
      <c r="K79" s="94">
        <f t="shared" si="19"/>
        <v>13</v>
      </c>
      <c r="L79" s="94">
        <f t="shared" si="19"/>
        <v>0</v>
      </c>
      <c r="M79" s="94">
        <f t="shared" si="19"/>
        <v>0</v>
      </c>
      <c r="N79" s="94">
        <f t="shared" si="19"/>
        <v>0</v>
      </c>
      <c r="O79" s="94">
        <f t="shared" si="19"/>
        <v>25</v>
      </c>
      <c r="P79" s="97"/>
      <c r="Q79" s="97"/>
      <c r="R79" s="93"/>
    </row>
    <row r="80" spans="1:18" s="11" customFormat="1" x14ac:dyDescent="0.3">
      <c r="A80" s="7"/>
      <c r="B80" s="8"/>
      <c r="C80" s="7"/>
      <c r="D80" s="7"/>
      <c r="E80" s="7"/>
      <c r="F80" s="7"/>
      <c r="G80" s="9"/>
      <c r="H80" s="9"/>
      <c r="I80" s="9"/>
      <c r="J80" s="9"/>
      <c r="K80" s="9"/>
      <c r="L80" s="9"/>
      <c r="M80" s="9"/>
      <c r="N80" s="9"/>
      <c r="O80" s="12"/>
      <c r="P80" s="10"/>
      <c r="Q80" s="10"/>
      <c r="R80" s="7"/>
    </row>
  </sheetData>
  <sheetProtection algorithmName="SHA-512" hashValue="mX3wyqrsBHzg26/JPGqzFIh8y3W+YCfe+IIkl03ZvXyhRnl2OavUNMawY15j+RJSF1W9RKWdEzBZYYNwOFGw0w==" saltValue="AUr4PP06NuT6SQLFvCMRMQ==" spinCount="100000" sheet="1" objects="1" scenarios="1"/>
  <mergeCells count="16">
    <mergeCell ref="Q68:R68"/>
    <mergeCell ref="A66:F66"/>
    <mergeCell ref="A79:F79"/>
    <mergeCell ref="A74:F74"/>
    <mergeCell ref="A70:F70"/>
    <mergeCell ref="A65:F65"/>
    <mergeCell ref="A63:F63"/>
    <mergeCell ref="A68:P68"/>
    <mergeCell ref="G6:I6"/>
    <mergeCell ref="J6:N6"/>
    <mergeCell ref="A78:F78"/>
    <mergeCell ref="A56:F56"/>
    <mergeCell ref="A48:F48"/>
    <mergeCell ref="A36:F36"/>
    <mergeCell ref="A26:F26"/>
    <mergeCell ref="A16:F16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Footer>&amp;C&amp;10&amp;P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2"/>
  <sheetViews>
    <sheetView workbookViewId="0">
      <pane ySplit="7" topLeftCell="A8" activePane="bottomLeft" state="frozen"/>
      <selection pane="bottomLeft" activeCell="G1" sqref="G1:G1048576"/>
    </sheetView>
  </sheetViews>
  <sheetFormatPr defaultColWidth="8.77734375" defaultRowHeight="13.8" x14ac:dyDescent="0.3"/>
  <cols>
    <col min="1" max="1" width="11.6640625" style="14" customWidth="1"/>
    <col min="2" max="2" width="6.44140625" style="15" customWidth="1"/>
    <col min="3" max="3" width="13.21875" style="14" customWidth="1"/>
    <col min="4" max="4" width="30.77734375" style="34" customWidth="1"/>
    <col min="5" max="5" width="27.44140625" style="34" customWidth="1"/>
    <col min="6" max="6" width="18.77734375" style="14" customWidth="1"/>
    <col min="7" max="7" width="8.77734375" style="14" hidden="1" customWidth="1"/>
    <col min="8" max="10" width="3.77734375" style="17" hidden="1" customWidth="1"/>
    <col min="11" max="13" width="3.77734375" style="17" customWidth="1"/>
    <col min="14" max="14" width="6.21875" style="17" customWidth="1"/>
    <col min="15" max="15" width="6.33203125" style="17" customWidth="1"/>
    <col min="16" max="16" width="5.6640625" style="18" customWidth="1"/>
    <col min="17" max="17" width="4.21875" style="16" customWidth="1"/>
    <col min="18" max="18" width="5" style="16" customWidth="1"/>
    <col min="19" max="19" width="16.88671875" style="14" customWidth="1"/>
    <col min="20" max="16384" width="8.77734375" style="36"/>
  </cols>
  <sheetData>
    <row r="1" spans="1:19" x14ac:dyDescent="0.3">
      <c r="D1" s="16"/>
      <c r="E1" s="16"/>
      <c r="S1" s="35" t="s">
        <v>281</v>
      </c>
    </row>
    <row r="2" spans="1:19" x14ac:dyDescent="0.3">
      <c r="D2" s="16"/>
      <c r="E2" s="16"/>
      <c r="F2" s="19"/>
      <c r="S2" s="37" t="s">
        <v>0</v>
      </c>
    </row>
    <row r="3" spans="1:19" x14ac:dyDescent="0.3">
      <c r="D3" s="16"/>
      <c r="E3" s="16"/>
      <c r="F3" s="19"/>
      <c r="S3" s="37" t="s">
        <v>603</v>
      </c>
    </row>
    <row r="4" spans="1:19" x14ac:dyDescent="0.3">
      <c r="D4" s="16"/>
      <c r="E4" s="16"/>
      <c r="F4" s="19"/>
      <c r="S4" s="37" t="s">
        <v>282</v>
      </c>
    </row>
    <row r="5" spans="1:19" x14ac:dyDescent="0.3">
      <c r="A5" s="20" t="s">
        <v>595</v>
      </c>
      <c r="B5" s="18"/>
      <c r="C5" s="21"/>
      <c r="D5" s="21"/>
      <c r="E5" s="21"/>
      <c r="F5" s="21"/>
      <c r="G5" s="22"/>
      <c r="H5" s="18"/>
      <c r="I5" s="18"/>
      <c r="J5" s="18"/>
      <c r="K5" s="18"/>
      <c r="L5" s="18"/>
      <c r="M5" s="18"/>
      <c r="N5" s="18"/>
      <c r="O5" s="18"/>
      <c r="Q5" s="21"/>
      <c r="R5" s="21"/>
      <c r="S5" s="23" t="s">
        <v>283</v>
      </c>
    </row>
    <row r="6" spans="1:19" ht="24.6" customHeight="1" x14ac:dyDescent="0.3">
      <c r="B6" s="17"/>
      <c r="C6" s="16"/>
      <c r="D6" s="16"/>
      <c r="E6" s="16"/>
      <c r="F6" s="16"/>
      <c r="H6" s="38" t="s">
        <v>1</v>
      </c>
      <c r="I6" s="38"/>
      <c r="J6" s="38"/>
      <c r="K6" s="58" t="s">
        <v>604</v>
      </c>
      <c r="L6" s="58"/>
      <c r="M6" s="58"/>
      <c r="N6" s="58"/>
      <c r="O6" s="58"/>
      <c r="P6" s="64" t="s">
        <v>594</v>
      </c>
      <c r="Q6" s="64"/>
      <c r="R6" s="64"/>
      <c r="S6" s="64"/>
    </row>
    <row r="7" spans="1:19" s="29" customFormat="1" ht="41.4" x14ac:dyDescent="0.3">
      <c r="A7" s="24" t="s">
        <v>2</v>
      </c>
      <c r="B7" s="25" t="s">
        <v>600</v>
      </c>
      <c r="C7" s="24" t="s">
        <v>287</v>
      </c>
      <c r="D7" s="26" t="s">
        <v>288</v>
      </c>
      <c r="E7" s="26" t="s">
        <v>289</v>
      </c>
      <c r="F7" s="26" t="s">
        <v>290</v>
      </c>
      <c r="G7" s="27" t="s">
        <v>3</v>
      </c>
      <c r="H7" s="25" t="s">
        <v>291</v>
      </c>
      <c r="I7" s="25" t="s">
        <v>4</v>
      </c>
      <c r="J7" s="25" t="s">
        <v>292</v>
      </c>
      <c r="K7" s="25" t="s">
        <v>291</v>
      </c>
      <c r="L7" s="25" t="s">
        <v>4</v>
      </c>
      <c r="M7" s="25" t="s">
        <v>292</v>
      </c>
      <c r="N7" s="25" t="s">
        <v>293</v>
      </c>
      <c r="O7" s="25" t="s">
        <v>294</v>
      </c>
      <c r="P7" s="25" t="s">
        <v>295</v>
      </c>
      <c r="Q7" s="27" t="s">
        <v>296</v>
      </c>
      <c r="R7" s="27" t="s">
        <v>6</v>
      </c>
      <c r="S7" s="28" t="s">
        <v>7</v>
      </c>
    </row>
    <row r="8" spans="1:19" s="44" customFormat="1" ht="27.6" x14ac:dyDescent="0.3">
      <c r="A8" s="40" t="s">
        <v>297</v>
      </c>
      <c r="B8" s="41">
        <v>1</v>
      </c>
      <c r="C8" s="40" t="s">
        <v>298</v>
      </c>
      <c r="D8" s="40" t="s">
        <v>16</v>
      </c>
      <c r="E8" s="40" t="s">
        <v>531</v>
      </c>
      <c r="F8" s="40" t="s">
        <v>17</v>
      </c>
      <c r="G8" s="40" t="s">
        <v>18</v>
      </c>
      <c r="H8" s="42"/>
      <c r="I8" s="42"/>
      <c r="J8" s="42"/>
      <c r="K8" s="42">
        <v>12</v>
      </c>
      <c r="L8" s="42">
        <v>4</v>
      </c>
      <c r="M8" s="42"/>
      <c r="N8" s="42"/>
      <c r="O8" s="42"/>
      <c r="P8" s="42">
        <v>3</v>
      </c>
      <c r="Q8" s="43" t="s">
        <v>284</v>
      </c>
      <c r="R8" s="43" t="s">
        <v>8</v>
      </c>
      <c r="S8" s="40" t="s">
        <v>19</v>
      </c>
    </row>
    <row r="9" spans="1:19" s="44" customFormat="1" x14ac:dyDescent="0.3">
      <c r="A9" s="40" t="s">
        <v>297</v>
      </c>
      <c r="B9" s="41">
        <v>1</v>
      </c>
      <c r="C9" s="40" t="s">
        <v>299</v>
      </c>
      <c r="D9" s="40" t="s">
        <v>21</v>
      </c>
      <c r="E9" s="40" t="s">
        <v>409</v>
      </c>
      <c r="F9" s="40" t="s">
        <v>300</v>
      </c>
      <c r="G9" s="40" t="s">
        <v>301</v>
      </c>
      <c r="H9" s="42"/>
      <c r="I9" s="42"/>
      <c r="J9" s="42"/>
      <c r="K9" s="42">
        <v>8</v>
      </c>
      <c r="L9" s="42">
        <v>8</v>
      </c>
      <c r="M9" s="42"/>
      <c r="N9" s="42"/>
      <c r="O9" s="42"/>
      <c r="P9" s="42">
        <v>4</v>
      </c>
      <c r="Q9" s="43" t="s">
        <v>284</v>
      </c>
      <c r="R9" s="43" t="s">
        <v>8</v>
      </c>
      <c r="S9" s="40" t="s">
        <v>19</v>
      </c>
    </row>
    <row r="10" spans="1:19" s="44" customFormat="1" x14ac:dyDescent="0.3">
      <c r="A10" s="40" t="s">
        <v>297</v>
      </c>
      <c r="B10" s="41">
        <v>1</v>
      </c>
      <c r="C10" s="40" t="s">
        <v>302</v>
      </c>
      <c r="D10" s="40" t="s">
        <v>100</v>
      </c>
      <c r="E10" s="40" t="s">
        <v>506</v>
      </c>
      <c r="F10" s="40" t="s">
        <v>101</v>
      </c>
      <c r="G10" s="40" t="s">
        <v>102</v>
      </c>
      <c r="H10" s="42"/>
      <c r="I10" s="42"/>
      <c r="J10" s="42"/>
      <c r="K10" s="42">
        <v>8</v>
      </c>
      <c r="L10" s="42">
        <v>0</v>
      </c>
      <c r="M10" s="42"/>
      <c r="N10" s="42"/>
      <c r="O10" s="42"/>
      <c r="P10" s="42">
        <v>3</v>
      </c>
      <c r="Q10" s="43" t="s">
        <v>284</v>
      </c>
      <c r="R10" s="43" t="s">
        <v>8</v>
      </c>
      <c r="S10" s="40" t="s">
        <v>19</v>
      </c>
    </row>
    <row r="11" spans="1:19" s="44" customFormat="1" ht="27.6" x14ac:dyDescent="0.3">
      <c r="A11" s="40" t="s">
        <v>297</v>
      </c>
      <c r="B11" s="41">
        <v>1</v>
      </c>
      <c r="C11" s="40" t="s">
        <v>303</v>
      </c>
      <c r="D11" s="40" t="s">
        <v>25</v>
      </c>
      <c r="E11" s="40" t="s">
        <v>403</v>
      </c>
      <c r="F11" s="40" t="s">
        <v>26</v>
      </c>
      <c r="G11" s="40" t="s">
        <v>27</v>
      </c>
      <c r="H11" s="42"/>
      <c r="I11" s="42"/>
      <c r="J11" s="42"/>
      <c r="K11" s="42">
        <v>8</v>
      </c>
      <c r="L11" s="42">
        <v>4</v>
      </c>
      <c r="M11" s="42"/>
      <c r="N11" s="42"/>
      <c r="O11" s="42"/>
      <c r="P11" s="42">
        <v>3</v>
      </c>
      <c r="Q11" s="43" t="s">
        <v>284</v>
      </c>
      <c r="R11" s="43" t="s">
        <v>8</v>
      </c>
      <c r="S11" s="40" t="s">
        <v>19</v>
      </c>
    </row>
    <row r="12" spans="1:19" s="44" customFormat="1" x14ac:dyDescent="0.3">
      <c r="A12" s="40" t="s">
        <v>297</v>
      </c>
      <c r="B12" s="41">
        <v>1</v>
      </c>
      <c r="C12" s="40" t="s">
        <v>304</v>
      </c>
      <c r="D12" s="40" t="s">
        <v>29</v>
      </c>
      <c r="E12" s="40" t="s">
        <v>398</v>
      </c>
      <c r="F12" s="40" t="s">
        <v>30</v>
      </c>
      <c r="G12" s="40" t="s">
        <v>31</v>
      </c>
      <c r="H12" s="42"/>
      <c r="I12" s="42"/>
      <c r="J12" s="42"/>
      <c r="K12" s="42">
        <v>0</v>
      </c>
      <c r="L12" s="42">
        <v>8</v>
      </c>
      <c r="M12" s="42"/>
      <c r="N12" s="42"/>
      <c r="O12" s="42"/>
      <c r="P12" s="42">
        <v>3</v>
      </c>
      <c r="Q12" s="43" t="s">
        <v>285</v>
      </c>
      <c r="R12" s="43" t="s">
        <v>8</v>
      </c>
      <c r="S12" s="40" t="s">
        <v>19</v>
      </c>
    </row>
    <row r="13" spans="1:19" s="44" customFormat="1" ht="27.6" x14ac:dyDescent="0.3">
      <c r="A13" s="40" t="s">
        <v>297</v>
      </c>
      <c r="B13" s="41">
        <v>1</v>
      </c>
      <c r="C13" s="40" t="s">
        <v>305</v>
      </c>
      <c r="D13" s="40" t="s">
        <v>33</v>
      </c>
      <c r="E13" s="40" t="s">
        <v>394</v>
      </c>
      <c r="F13" s="40" t="s">
        <v>306</v>
      </c>
      <c r="G13" s="40" t="s">
        <v>307</v>
      </c>
      <c r="H13" s="42"/>
      <c r="I13" s="42"/>
      <c r="J13" s="42"/>
      <c r="K13" s="42">
        <v>8</v>
      </c>
      <c r="L13" s="42">
        <v>8</v>
      </c>
      <c r="M13" s="42"/>
      <c r="N13" s="42"/>
      <c r="O13" s="42"/>
      <c r="P13" s="42">
        <v>4</v>
      </c>
      <c r="Q13" s="43" t="s">
        <v>284</v>
      </c>
      <c r="R13" s="43" t="s">
        <v>8</v>
      </c>
      <c r="S13" s="40" t="s">
        <v>19</v>
      </c>
    </row>
    <row r="14" spans="1:19" s="44" customFormat="1" x14ac:dyDescent="0.3">
      <c r="A14" s="40" t="s">
        <v>297</v>
      </c>
      <c r="B14" s="41">
        <v>1</v>
      </c>
      <c r="C14" s="40" t="s">
        <v>308</v>
      </c>
      <c r="D14" s="40" t="s">
        <v>36</v>
      </c>
      <c r="E14" s="40" t="s">
        <v>389</v>
      </c>
      <c r="F14" s="40" t="s">
        <v>309</v>
      </c>
      <c r="G14" s="40" t="s">
        <v>310</v>
      </c>
      <c r="H14" s="42"/>
      <c r="I14" s="42"/>
      <c r="J14" s="42"/>
      <c r="K14" s="42">
        <v>8</v>
      </c>
      <c r="L14" s="42">
        <v>8</v>
      </c>
      <c r="M14" s="42"/>
      <c r="N14" s="42"/>
      <c r="O14" s="42"/>
      <c r="P14" s="42">
        <v>4</v>
      </c>
      <c r="Q14" s="43" t="s">
        <v>284</v>
      </c>
      <c r="R14" s="43" t="s">
        <v>8</v>
      </c>
      <c r="S14" s="40" t="s">
        <v>19</v>
      </c>
    </row>
    <row r="15" spans="1:19" s="44" customFormat="1" x14ac:dyDescent="0.3">
      <c r="A15" s="40" t="s">
        <v>297</v>
      </c>
      <c r="B15" s="41">
        <v>1</v>
      </c>
      <c r="C15" s="40" t="s">
        <v>311</v>
      </c>
      <c r="D15" s="40" t="s">
        <v>40</v>
      </c>
      <c r="E15" s="40" t="s">
        <v>419</v>
      </c>
      <c r="F15" s="40" t="s">
        <v>41</v>
      </c>
      <c r="G15" s="40" t="s">
        <v>42</v>
      </c>
      <c r="H15" s="42"/>
      <c r="I15" s="42"/>
      <c r="J15" s="42"/>
      <c r="K15" s="42">
        <v>8</v>
      </c>
      <c r="L15" s="42">
        <v>4</v>
      </c>
      <c r="M15" s="42"/>
      <c r="N15" s="42"/>
      <c r="O15" s="42"/>
      <c r="P15" s="42">
        <v>3</v>
      </c>
      <c r="Q15" s="43" t="s">
        <v>284</v>
      </c>
      <c r="R15" s="43" t="s">
        <v>8</v>
      </c>
      <c r="S15" s="40" t="s">
        <v>19</v>
      </c>
    </row>
    <row r="16" spans="1:19" s="44" customFormat="1" x14ac:dyDescent="0.3">
      <c r="A16" s="13" t="s">
        <v>601</v>
      </c>
      <c r="B16" s="13"/>
      <c r="C16" s="13"/>
      <c r="D16" s="13"/>
      <c r="E16" s="13"/>
      <c r="F16" s="13"/>
      <c r="G16" s="13"/>
      <c r="H16" s="45">
        <f>SUM(H8:H15)</f>
        <v>0</v>
      </c>
      <c r="I16" s="45">
        <f t="shared" ref="I16:O16" si="0">SUM(I8:I15)</f>
        <v>0</v>
      </c>
      <c r="J16" s="45">
        <f t="shared" si="0"/>
        <v>0</v>
      </c>
      <c r="K16" s="45">
        <f>SUM(K8:K15)</f>
        <v>60</v>
      </c>
      <c r="L16" s="45">
        <f>SUM(L8:L15)</f>
        <v>44</v>
      </c>
      <c r="M16" s="45"/>
      <c r="N16" s="45">
        <f t="shared" si="0"/>
        <v>0</v>
      </c>
      <c r="O16" s="45">
        <f t="shared" si="0"/>
        <v>0</v>
      </c>
      <c r="P16" s="45">
        <f>SUM(P8:P15)</f>
        <v>27</v>
      </c>
      <c r="Q16" s="46"/>
      <c r="R16" s="46"/>
      <c r="S16" s="47"/>
    </row>
    <row r="17" spans="1:19" s="48" customFormat="1" ht="27.6" x14ac:dyDescent="0.3">
      <c r="A17" s="40" t="s">
        <v>297</v>
      </c>
      <c r="B17" s="41">
        <v>2</v>
      </c>
      <c r="C17" s="40" t="s">
        <v>312</v>
      </c>
      <c r="D17" s="40" t="s">
        <v>53</v>
      </c>
      <c r="E17" s="40" t="s">
        <v>415</v>
      </c>
      <c r="F17" s="40" t="s">
        <v>313</v>
      </c>
      <c r="G17" s="40" t="s">
        <v>314</v>
      </c>
      <c r="H17" s="42"/>
      <c r="I17" s="42"/>
      <c r="J17" s="42"/>
      <c r="K17" s="42">
        <v>4</v>
      </c>
      <c r="L17" s="42">
        <v>4</v>
      </c>
      <c r="M17" s="42"/>
      <c r="N17" s="42"/>
      <c r="O17" s="42"/>
      <c r="P17" s="42">
        <v>3</v>
      </c>
      <c r="Q17" s="43" t="s">
        <v>284</v>
      </c>
      <c r="R17" s="43" t="s">
        <v>8</v>
      </c>
      <c r="S17" s="40" t="s">
        <v>33</v>
      </c>
    </row>
    <row r="18" spans="1:19" s="48" customFormat="1" x14ac:dyDescent="0.3">
      <c r="A18" s="40" t="s">
        <v>297</v>
      </c>
      <c r="B18" s="41">
        <v>2</v>
      </c>
      <c r="C18" s="40" t="s">
        <v>315</v>
      </c>
      <c r="D18" s="40" t="s">
        <v>57</v>
      </c>
      <c r="E18" s="40" t="s">
        <v>417</v>
      </c>
      <c r="F18" s="40" t="s">
        <v>58</v>
      </c>
      <c r="G18" s="40" t="s">
        <v>59</v>
      </c>
      <c r="H18" s="42"/>
      <c r="I18" s="42"/>
      <c r="J18" s="42"/>
      <c r="K18" s="42">
        <v>12</v>
      </c>
      <c r="L18" s="42">
        <v>8</v>
      </c>
      <c r="M18" s="42"/>
      <c r="N18" s="42"/>
      <c r="O18" s="42"/>
      <c r="P18" s="42">
        <v>6</v>
      </c>
      <c r="Q18" s="43" t="s">
        <v>284</v>
      </c>
      <c r="R18" s="43" t="s">
        <v>8</v>
      </c>
      <c r="S18" s="40" t="s">
        <v>21</v>
      </c>
    </row>
    <row r="19" spans="1:19" s="48" customFormat="1" x14ac:dyDescent="0.3">
      <c r="A19" s="40" t="s">
        <v>297</v>
      </c>
      <c r="B19" s="41">
        <v>2</v>
      </c>
      <c r="C19" s="40" t="s">
        <v>316</v>
      </c>
      <c r="D19" s="40" t="s">
        <v>62</v>
      </c>
      <c r="E19" s="40" t="s">
        <v>421</v>
      </c>
      <c r="F19" s="40" t="s">
        <v>63</v>
      </c>
      <c r="G19" s="40" t="s">
        <v>64</v>
      </c>
      <c r="H19" s="42"/>
      <c r="I19" s="42"/>
      <c r="J19" s="42"/>
      <c r="K19" s="42">
        <v>8</v>
      </c>
      <c r="L19" s="42">
        <v>4</v>
      </c>
      <c r="M19" s="42"/>
      <c r="N19" s="42"/>
      <c r="O19" s="42"/>
      <c r="P19" s="42">
        <v>3</v>
      </c>
      <c r="Q19" s="43" t="s">
        <v>284</v>
      </c>
      <c r="R19" s="43" t="s">
        <v>8</v>
      </c>
      <c r="S19" s="40" t="s">
        <v>19</v>
      </c>
    </row>
    <row r="20" spans="1:19" s="48" customFormat="1" ht="27.6" x14ac:dyDescent="0.3">
      <c r="A20" s="40" t="s">
        <v>297</v>
      </c>
      <c r="B20" s="41">
        <v>2</v>
      </c>
      <c r="C20" s="40" t="s">
        <v>317</v>
      </c>
      <c r="D20" s="40" t="s">
        <v>66</v>
      </c>
      <c r="E20" s="40" t="s">
        <v>423</v>
      </c>
      <c r="F20" s="40" t="s">
        <v>30</v>
      </c>
      <c r="G20" s="40" t="s">
        <v>31</v>
      </c>
      <c r="H20" s="42"/>
      <c r="I20" s="42"/>
      <c r="J20" s="42"/>
      <c r="K20" s="42">
        <v>0</v>
      </c>
      <c r="L20" s="42">
        <v>8</v>
      </c>
      <c r="M20" s="42"/>
      <c r="N20" s="42"/>
      <c r="O20" s="42"/>
      <c r="P20" s="42">
        <v>3</v>
      </c>
      <c r="Q20" s="43" t="s">
        <v>285</v>
      </c>
      <c r="R20" s="43" t="s">
        <v>8</v>
      </c>
      <c r="S20" s="40" t="s">
        <v>29</v>
      </c>
    </row>
    <row r="21" spans="1:19" s="48" customFormat="1" ht="27.6" x14ac:dyDescent="0.3">
      <c r="A21" s="40" t="s">
        <v>297</v>
      </c>
      <c r="B21" s="41">
        <v>2</v>
      </c>
      <c r="C21" s="40" t="s">
        <v>318</v>
      </c>
      <c r="D21" s="40" t="s">
        <v>68</v>
      </c>
      <c r="E21" s="40" t="s">
        <v>425</v>
      </c>
      <c r="F21" s="40" t="s">
        <v>12</v>
      </c>
      <c r="G21" s="40" t="s">
        <v>13</v>
      </c>
      <c r="H21" s="42"/>
      <c r="I21" s="42"/>
      <c r="J21" s="42"/>
      <c r="K21" s="42">
        <v>4</v>
      </c>
      <c r="L21" s="42">
        <v>8</v>
      </c>
      <c r="M21" s="42"/>
      <c r="N21" s="42"/>
      <c r="O21" s="42"/>
      <c r="P21" s="42">
        <v>3</v>
      </c>
      <c r="Q21" s="43" t="s">
        <v>284</v>
      </c>
      <c r="R21" s="43" t="s">
        <v>8</v>
      </c>
      <c r="S21" s="40" t="s">
        <v>19</v>
      </c>
    </row>
    <row r="22" spans="1:19" s="48" customFormat="1" ht="27.6" x14ac:dyDescent="0.3">
      <c r="A22" s="40" t="s">
        <v>297</v>
      </c>
      <c r="B22" s="41">
        <v>2</v>
      </c>
      <c r="C22" s="40" t="s">
        <v>319</v>
      </c>
      <c r="D22" s="40" t="s">
        <v>70</v>
      </c>
      <c r="E22" s="40" t="s">
        <v>427</v>
      </c>
      <c r="F22" s="40" t="s">
        <v>71</v>
      </c>
      <c r="G22" s="40" t="s">
        <v>72</v>
      </c>
      <c r="H22" s="42"/>
      <c r="I22" s="42"/>
      <c r="J22" s="42"/>
      <c r="K22" s="42">
        <v>8</v>
      </c>
      <c r="L22" s="42">
        <v>4</v>
      </c>
      <c r="M22" s="42"/>
      <c r="N22" s="42"/>
      <c r="O22" s="42"/>
      <c r="P22" s="42">
        <v>3</v>
      </c>
      <c r="Q22" s="43" t="s">
        <v>284</v>
      </c>
      <c r="R22" s="43" t="s">
        <v>8</v>
      </c>
      <c r="S22" s="40" t="s">
        <v>320</v>
      </c>
    </row>
    <row r="23" spans="1:19" s="48" customFormat="1" ht="27.6" x14ac:dyDescent="0.3">
      <c r="A23" s="40" t="s">
        <v>297</v>
      </c>
      <c r="B23" s="41">
        <v>2</v>
      </c>
      <c r="C23" s="40" t="s">
        <v>321</v>
      </c>
      <c r="D23" s="40" t="s">
        <v>75</v>
      </c>
      <c r="E23" s="40" t="s">
        <v>429</v>
      </c>
      <c r="F23" s="40" t="s">
        <v>76</v>
      </c>
      <c r="G23" s="40" t="s">
        <v>77</v>
      </c>
      <c r="H23" s="42"/>
      <c r="I23" s="42"/>
      <c r="J23" s="42"/>
      <c r="K23" s="42">
        <v>8</v>
      </c>
      <c r="L23" s="42">
        <v>4</v>
      </c>
      <c r="M23" s="42"/>
      <c r="N23" s="42"/>
      <c r="O23" s="42"/>
      <c r="P23" s="42">
        <v>3</v>
      </c>
      <c r="Q23" s="43" t="s">
        <v>284</v>
      </c>
      <c r="R23" s="43" t="s">
        <v>8</v>
      </c>
      <c r="S23" s="40" t="s">
        <v>36</v>
      </c>
    </row>
    <row r="24" spans="1:19" s="48" customFormat="1" ht="27.6" x14ac:dyDescent="0.3">
      <c r="A24" s="40" t="s">
        <v>297</v>
      </c>
      <c r="B24" s="41">
        <v>2</v>
      </c>
      <c r="C24" s="40" t="s">
        <v>322</v>
      </c>
      <c r="D24" s="40" t="s">
        <v>79</v>
      </c>
      <c r="E24" s="40" t="s">
        <v>400</v>
      </c>
      <c r="F24" s="40" t="s">
        <v>323</v>
      </c>
      <c r="G24" s="40" t="s">
        <v>324</v>
      </c>
      <c r="H24" s="42"/>
      <c r="I24" s="42"/>
      <c r="J24" s="42"/>
      <c r="K24" s="42">
        <v>8</v>
      </c>
      <c r="L24" s="42">
        <v>4</v>
      </c>
      <c r="M24" s="42"/>
      <c r="N24" s="42"/>
      <c r="O24" s="42"/>
      <c r="P24" s="42">
        <v>4</v>
      </c>
      <c r="Q24" s="43" t="s">
        <v>284</v>
      </c>
      <c r="R24" s="43" t="s">
        <v>8</v>
      </c>
      <c r="S24" s="40" t="s">
        <v>33</v>
      </c>
    </row>
    <row r="25" spans="1:19" s="48" customFormat="1" x14ac:dyDescent="0.3">
      <c r="A25" s="40" t="s">
        <v>297</v>
      </c>
      <c r="B25" s="41">
        <v>2</v>
      </c>
      <c r="C25" s="40" t="s">
        <v>325</v>
      </c>
      <c r="D25" s="40" t="s">
        <v>326</v>
      </c>
      <c r="E25" s="40" t="s">
        <v>533</v>
      </c>
      <c r="F25" s="40" t="s">
        <v>26</v>
      </c>
      <c r="G25" s="40" t="s">
        <v>27</v>
      </c>
      <c r="H25" s="42"/>
      <c r="I25" s="42"/>
      <c r="J25" s="42"/>
      <c r="K25" s="42">
        <v>8</v>
      </c>
      <c r="L25" s="42">
        <v>0</v>
      </c>
      <c r="M25" s="42"/>
      <c r="N25" s="42"/>
      <c r="O25" s="42"/>
      <c r="P25" s="42">
        <v>3</v>
      </c>
      <c r="Q25" s="43" t="s">
        <v>284</v>
      </c>
      <c r="R25" s="43" t="s">
        <v>50</v>
      </c>
      <c r="S25" s="40" t="s">
        <v>19</v>
      </c>
    </row>
    <row r="26" spans="1:19" s="48" customFormat="1" x14ac:dyDescent="0.3">
      <c r="A26" s="13" t="s">
        <v>601</v>
      </c>
      <c r="B26" s="13"/>
      <c r="C26" s="13"/>
      <c r="D26" s="13"/>
      <c r="E26" s="13"/>
      <c r="F26" s="13"/>
      <c r="G26" s="13"/>
      <c r="H26" s="45">
        <f t="shared" ref="H26:P26" si="1">SUM(H17:H25)</f>
        <v>0</v>
      </c>
      <c r="I26" s="45">
        <f t="shared" si="1"/>
        <v>0</v>
      </c>
      <c r="J26" s="45">
        <f t="shared" si="1"/>
        <v>0</v>
      </c>
      <c r="K26" s="45">
        <f t="shared" si="1"/>
        <v>60</v>
      </c>
      <c r="L26" s="45">
        <f t="shared" si="1"/>
        <v>44</v>
      </c>
      <c r="M26" s="45"/>
      <c r="N26" s="45">
        <f t="shared" si="1"/>
        <v>0</v>
      </c>
      <c r="O26" s="45">
        <f t="shared" si="1"/>
        <v>0</v>
      </c>
      <c r="P26" s="45">
        <f t="shared" si="1"/>
        <v>31</v>
      </c>
      <c r="Q26" s="46"/>
      <c r="R26" s="46"/>
      <c r="S26" s="47"/>
    </row>
    <row r="27" spans="1:19" s="48" customFormat="1" ht="27.6" x14ac:dyDescent="0.3">
      <c r="A27" s="40" t="s">
        <v>297</v>
      </c>
      <c r="B27" s="41">
        <v>3</v>
      </c>
      <c r="C27" s="40" t="s">
        <v>327</v>
      </c>
      <c r="D27" s="40" t="s">
        <v>87</v>
      </c>
      <c r="E27" s="40" t="s">
        <v>440</v>
      </c>
      <c r="F27" s="40" t="s">
        <v>88</v>
      </c>
      <c r="G27" s="40" t="s">
        <v>89</v>
      </c>
      <c r="H27" s="42"/>
      <c r="I27" s="42"/>
      <c r="J27" s="42"/>
      <c r="K27" s="42">
        <v>4</v>
      </c>
      <c r="L27" s="42">
        <v>8</v>
      </c>
      <c r="M27" s="42"/>
      <c r="N27" s="42"/>
      <c r="O27" s="42"/>
      <c r="P27" s="42">
        <v>3</v>
      </c>
      <c r="Q27" s="43" t="s">
        <v>284</v>
      </c>
      <c r="R27" s="43" t="s">
        <v>8</v>
      </c>
      <c r="S27" s="40" t="s">
        <v>19</v>
      </c>
    </row>
    <row r="28" spans="1:19" s="48" customFormat="1" ht="27.6" x14ac:dyDescent="0.3">
      <c r="A28" s="40" t="s">
        <v>297</v>
      </c>
      <c r="B28" s="41">
        <v>3</v>
      </c>
      <c r="C28" s="40" t="s">
        <v>328</v>
      </c>
      <c r="D28" s="40" t="s">
        <v>91</v>
      </c>
      <c r="E28" s="40" t="s">
        <v>446</v>
      </c>
      <c r="F28" s="40" t="s">
        <v>92</v>
      </c>
      <c r="G28" s="40" t="s">
        <v>93</v>
      </c>
      <c r="H28" s="42"/>
      <c r="I28" s="42"/>
      <c r="J28" s="42"/>
      <c r="K28" s="42">
        <v>8</v>
      </c>
      <c r="L28" s="42">
        <v>8</v>
      </c>
      <c r="M28" s="42"/>
      <c r="N28" s="42"/>
      <c r="O28" s="42"/>
      <c r="P28" s="42">
        <v>3</v>
      </c>
      <c r="Q28" s="43" t="s">
        <v>284</v>
      </c>
      <c r="R28" s="43" t="s">
        <v>8</v>
      </c>
      <c r="S28" s="40" t="s">
        <v>57</v>
      </c>
    </row>
    <row r="29" spans="1:19" s="48" customFormat="1" ht="41.4" x14ac:dyDescent="0.3">
      <c r="A29" s="40" t="s">
        <v>297</v>
      </c>
      <c r="B29" s="41">
        <v>3</v>
      </c>
      <c r="C29" s="40" t="s">
        <v>329</v>
      </c>
      <c r="D29" s="40" t="s">
        <v>95</v>
      </c>
      <c r="E29" s="40" t="s">
        <v>438</v>
      </c>
      <c r="F29" s="40" t="s">
        <v>96</v>
      </c>
      <c r="G29" s="40" t="s">
        <v>97</v>
      </c>
      <c r="H29" s="42"/>
      <c r="I29" s="42"/>
      <c r="J29" s="42"/>
      <c r="K29" s="42">
        <v>8</v>
      </c>
      <c r="L29" s="42">
        <v>4</v>
      </c>
      <c r="M29" s="42"/>
      <c r="N29" s="42"/>
      <c r="O29" s="42"/>
      <c r="P29" s="42">
        <v>3</v>
      </c>
      <c r="Q29" s="43" t="s">
        <v>284</v>
      </c>
      <c r="R29" s="43" t="s">
        <v>8</v>
      </c>
      <c r="S29" s="40" t="s">
        <v>330</v>
      </c>
    </row>
    <row r="30" spans="1:19" s="48" customFormat="1" x14ac:dyDescent="0.3">
      <c r="A30" s="40" t="s">
        <v>297</v>
      </c>
      <c r="B30" s="41">
        <v>3</v>
      </c>
      <c r="C30" s="40" t="s">
        <v>331</v>
      </c>
      <c r="D30" s="40" t="s">
        <v>104</v>
      </c>
      <c r="E30" s="40" t="s">
        <v>454</v>
      </c>
      <c r="F30" s="40" t="s">
        <v>105</v>
      </c>
      <c r="G30" s="40" t="s">
        <v>106</v>
      </c>
      <c r="H30" s="42"/>
      <c r="I30" s="42"/>
      <c r="J30" s="42"/>
      <c r="K30" s="42">
        <v>8</v>
      </c>
      <c r="L30" s="42">
        <v>8</v>
      </c>
      <c r="M30" s="42"/>
      <c r="N30" s="42"/>
      <c r="O30" s="42"/>
      <c r="P30" s="42">
        <v>4</v>
      </c>
      <c r="Q30" s="43" t="s">
        <v>284</v>
      </c>
      <c r="R30" s="43" t="s">
        <v>8</v>
      </c>
      <c r="S30" s="40" t="s">
        <v>79</v>
      </c>
    </row>
    <row r="31" spans="1:19" s="48" customFormat="1" ht="27.6" x14ac:dyDescent="0.3">
      <c r="A31" s="40" t="s">
        <v>297</v>
      </c>
      <c r="B31" s="41">
        <v>3</v>
      </c>
      <c r="C31" s="40" t="s">
        <v>332</v>
      </c>
      <c r="D31" s="40" t="s">
        <v>109</v>
      </c>
      <c r="E31" s="40" t="s">
        <v>442</v>
      </c>
      <c r="F31" s="40" t="s">
        <v>110</v>
      </c>
      <c r="G31" s="40" t="s">
        <v>111</v>
      </c>
      <c r="H31" s="42"/>
      <c r="I31" s="42"/>
      <c r="J31" s="42"/>
      <c r="K31" s="42">
        <v>4</v>
      </c>
      <c r="L31" s="42">
        <v>8</v>
      </c>
      <c r="M31" s="42"/>
      <c r="N31" s="42"/>
      <c r="O31" s="42"/>
      <c r="P31" s="42">
        <v>3</v>
      </c>
      <c r="Q31" s="43" t="s">
        <v>284</v>
      </c>
      <c r="R31" s="43" t="s">
        <v>8</v>
      </c>
      <c r="S31" s="40" t="s">
        <v>75</v>
      </c>
    </row>
    <row r="32" spans="1:19" s="48" customFormat="1" ht="27.6" x14ac:dyDescent="0.3">
      <c r="A32" s="40" t="s">
        <v>297</v>
      </c>
      <c r="B32" s="41">
        <v>3</v>
      </c>
      <c r="C32" s="40" t="s">
        <v>333</v>
      </c>
      <c r="D32" s="40" t="s">
        <v>114</v>
      </c>
      <c r="E32" s="40" t="s">
        <v>536</v>
      </c>
      <c r="F32" s="40" t="s">
        <v>115</v>
      </c>
      <c r="G32" s="40" t="s">
        <v>116</v>
      </c>
      <c r="H32" s="42"/>
      <c r="I32" s="42"/>
      <c r="J32" s="42"/>
      <c r="K32" s="42">
        <v>8</v>
      </c>
      <c r="L32" s="42">
        <v>4</v>
      </c>
      <c r="M32" s="42"/>
      <c r="N32" s="42"/>
      <c r="O32" s="42"/>
      <c r="P32" s="42">
        <v>3</v>
      </c>
      <c r="Q32" s="43" t="s">
        <v>284</v>
      </c>
      <c r="R32" s="43" t="s">
        <v>8</v>
      </c>
      <c r="S32" s="40" t="s">
        <v>334</v>
      </c>
    </row>
    <row r="33" spans="1:19" s="48" customFormat="1" ht="27.6" x14ac:dyDescent="0.3">
      <c r="A33" s="40" t="s">
        <v>297</v>
      </c>
      <c r="B33" s="41">
        <v>3</v>
      </c>
      <c r="C33" s="40" t="s">
        <v>335</v>
      </c>
      <c r="D33" s="40" t="s">
        <v>118</v>
      </c>
      <c r="E33" s="40" t="s">
        <v>450</v>
      </c>
      <c r="F33" s="40" t="s">
        <v>119</v>
      </c>
      <c r="G33" s="40" t="s">
        <v>120</v>
      </c>
      <c r="H33" s="42"/>
      <c r="I33" s="42"/>
      <c r="J33" s="42"/>
      <c r="K33" s="42">
        <v>4</v>
      </c>
      <c r="L33" s="42">
        <v>12</v>
      </c>
      <c r="M33" s="42"/>
      <c r="N33" s="42"/>
      <c r="O33" s="42"/>
      <c r="P33" s="42">
        <v>3</v>
      </c>
      <c r="Q33" s="43" t="s">
        <v>285</v>
      </c>
      <c r="R33" s="43" t="s">
        <v>8</v>
      </c>
      <c r="S33" s="40" t="s">
        <v>19</v>
      </c>
    </row>
    <row r="34" spans="1:19" s="48" customFormat="1" ht="27.6" x14ac:dyDescent="0.3">
      <c r="A34" s="40" t="s">
        <v>297</v>
      </c>
      <c r="B34" s="41">
        <v>3</v>
      </c>
      <c r="C34" s="40" t="s">
        <v>336</v>
      </c>
      <c r="D34" s="40" t="s">
        <v>337</v>
      </c>
      <c r="E34" s="40" t="s">
        <v>452</v>
      </c>
      <c r="F34" s="40" t="s">
        <v>30</v>
      </c>
      <c r="G34" s="40" t="s">
        <v>31</v>
      </c>
      <c r="H34" s="42"/>
      <c r="I34" s="42"/>
      <c r="J34" s="42"/>
      <c r="K34" s="42">
        <v>0</v>
      </c>
      <c r="L34" s="42"/>
      <c r="M34" s="42"/>
      <c r="N34" s="42"/>
      <c r="O34" s="42">
        <v>40</v>
      </c>
      <c r="P34" s="42">
        <v>0</v>
      </c>
      <c r="Q34" s="43" t="s">
        <v>8</v>
      </c>
      <c r="R34" s="43" t="s">
        <v>8</v>
      </c>
      <c r="S34" s="40" t="s">
        <v>19</v>
      </c>
    </row>
    <row r="35" spans="1:19" s="48" customFormat="1" ht="27.6" x14ac:dyDescent="0.3">
      <c r="A35" s="40" t="s">
        <v>297</v>
      </c>
      <c r="B35" s="41">
        <v>3</v>
      </c>
      <c r="C35" s="40" t="s">
        <v>123</v>
      </c>
      <c r="D35" s="40" t="s">
        <v>48</v>
      </c>
      <c r="E35" s="40" t="s">
        <v>537</v>
      </c>
      <c r="F35" s="40" t="s">
        <v>49</v>
      </c>
      <c r="G35" s="40"/>
      <c r="H35" s="42"/>
      <c r="I35" s="42"/>
      <c r="J35" s="42"/>
      <c r="K35" s="42"/>
      <c r="L35" s="42"/>
      <c r="M35" s="42"/>
      <c r="N35" s="42"/>
      <c r="O35" s="42"/>
      <c r="P35" s="42">
        <v>3</v>
      </c>
      <c r="Q35" s="43" t="s">
        <v>284</v>
      </c>
      <c r="R35" s="43" t="s">
        <v>50</v>
      </c>
      <c r="S35" s="40" t="s">
        <v>51</v>
      </c>
    </row>
    <row r="36" spans="1:19" s="48" customFormat="1" ht="27.6" x14ac:dyDescent="0.3">
      <c r="A36" s="40" t="s">
        <v>297</v>
      </c>
      <c r="B36" s="41">
        <v>3</v>
      </c>
      <c r="C36" s="40" t="s">
        <v>338</v>
      </c>
      <c r="D36" s="40" t="s">
        <v>339</v>
      </c>
      <c r="E36" s="62" t="s">
        <v>593</v>
      </c>
      <c r="F36" s="40" t="s">
        <v>275</v>
      </c>
      <c r="G36" s="40" t="s">
        <v>276</v>
      </c>
      <c r="H36" s="42"/>
      <c r="I36" s="42"/>
      <c r="J36" s="42"/>
      <c r="K36" s="42">
        <v>0</v>
      </c>
      <c r="L36" s="42">
        <v>4</v>
      </c>
      <c r="M36" s="42"/>
      <c r="N36" s="42"/>
      <c r="O36" s="42"/>
      <c r="P36" s="42">
        <v>4</v>
      </c>
      <c r="Q36" s="43" t="s">
        <v>285</v>
      </c>
      <c r="R36" s="43" t="s">
        <v>50</v>
      </c>
      <c r="S36" s="40" t="s">
        <v>19</v>
      </c>
    </row>
    <row r="37" spans="1:19" s="48" customFormat="1" x14ac:dyDescent="0.3">
      <c r="A37" s="13" t="s">
        <v>601</v>
      </c>
      <c r="B37" s="13"/>
      <c r="C37" s="13"/>
      <c r="D37" s="13"/>
      <c r="E37" s="13"/>
      <c r="F37" s="13"/>
      <c r="G37" s="13"/>
      <c r="H37" s="45">
        <f t="shared" ref="H37:P37" si="2">SUM(H27:H36)</f>
        <v>0</v>
      </c>
      <c r="I37" s="45">
        <f t="shared" si="2"/>
        <v>0</v>
      </c>
      <c r="J37" s="45">
        <f t="shared" si="2"/>
        <v>0</v>
      </c>
      <c r="K37" s="45">
        <f t="shared" si="2"/>
        <v>44</v>
      </c>
      <c r="L37" s="45">
        <f t="shared" si="2"/>
        <v>56</v>
      </c>
      <c r="M37" s="45"/>
      <c r="N37" s="45">
        <f t="shared" si="2"/>
        <v>0</v>
      </c>
      <c r="O37" s="45">
        <f t="shared" si="2"/>
        <v>40</v>
      </c>
      <c r="P37" s="45">
        <f t="shared" si="2"/>
        <v>29</v>
      </c>
      <c r="Q37" s="46"/>
      <c r="R37" s="46"/>
      <c r="S37" s="47"/>
    </row>
    <row r="38" spans="1:19" s="48" customFormat="1" x14ac:dyDescent="0.3">
      <c r="A38" s="40" t="s">
        <v>297</v>
      </c>
      <c r="B38" s="41">
        <v>4</v>
      </c>
      <c r="C38" s="40" t="s">
        <v>340</v>
      </c>
      <c r="D38" s="40" t="s">
        <v>125</v>
      </c>
      <c r="E38" s="40" t="s">
        <v>461</v>
      </c>
      <c r="F38" s="40" t="s">
        <v>126</v>
      </c>
      <c r="G38" s="40" t="s">
        <v>127</v>
      </c>
      <c r="H38" s="42"/>
      <c r="I38" s="42"/>
      <c r="J38" s="42"/>
      <c r="K38" s="42">
        <v>8</v>
      </c>
      <c r="L38" s="42">
        <v>4</v>
      </c>
      <c r="M38" s="42"/>
      <c r="N38" s="42"/>
      <c r="O38" s="42"/>
      <c r="P38" s="42">
        <v>3</v>
      </c>
      <c r="Q38" s="43" t="s">
        <v>284</v>
      </c>
      <c r="R38" s="43" t="s">
        <v>8</v>
      </c>
      <c r="S38" s="40" t="s">
        <v>19</v>
      </c>
    </row>
    <row r="39" spans="1:19" s="48" customFormat="1" ht="55.2" x14ac:dyDescent="0.3">
      <c r="A39" s="40" t="s">
        <v>297</v>
      </c>
      <c r="B39" s="41">
        <v>4</v>
      </c>
      <c r="C39" s="40" t="s">
        <v>341</v>
      </c>
      <c r="D39" s="40" t="s">
        <v>129</v>
      </c>
      <c r="E39" s="40" t="s">
        <v>463</v>
      </c>
      <c r="F39" s="40" t="s">
        <v>130</v>
      </c>
      <c r="G39" s="40" t="s">
        <v>131</v>
      </c>
      <c r="H39" s="42"/>
      <c r="I39" s="42"/>
      <c r="J39" s="42"/>
      <c r="K39" s="42">
        <v>8</v>
      </c>
      <c r="L39" s="42">
        <v>4</v>
      </c>
      <c r="M39" s="42"/>
      <c r="N39" s="42"/>
      <c r="O39" s="42"/>
      <c r="P39" s="42">
        <v>3</v>
      </c>
      <c r="Q39" s="43" t="s">
        <v>284</v>
      </c>
      <c r="R39" s="43" t="s">
        <v>8</v>
      </c>
      <c r="S39" s="40" t="s">
        <v>342</v>
      </c>
    </row>
    <row r="40" spans="1:19" s="48" customFormat="1" ht="55.2" x14ac:dyDescent="0.3">
      <c r="A40" s="40" t="s">
        <v>297</v>
      </c>
      <c r="B40" s="41">
        <v>4</v>
      </c>
      <c r="C40" s="40" t="s">
        <v>343</v>
      </c>
      <c r="D40" s="40" t="s">
        <v>133</v>
      </c>
      <c r="E40" s="40" t="s">
        <v>465</v>
      </c>
      <c r="F40" s="40" t="s">
        <v>10</v>
      </c>
      <c r="G40" s="40" t="s">
        <v>11</v>
      </c>
      <c r="H40" s="42"/>
      <c r="I40" s="42"/>
      <c r="J40" s="42"/>
      <c r="K40" s="42">
        <v>8</v>
      </c>
      <c r="L40" s="42">
        <v>4</v>
      </c>
      <c r="M40" s="42"/>
      <c r="N40" s="42"/>
      <c r="O40" s="42"/>
      <c r="P40" s="42">
        <v>3</v>
      </c>
      <c r="Q40" s="43" t="s">
        <v>284</v>
      </c>
      <c r="R40" s="43" t="s">
        <v>8</v>
      </c>
      <c r="S40" s="40" t="s">
        <v>134</v>
      </c>
    </row>
    <row r="41" spans="1:19" s="48" customFormat="1" ht="27.6" x14ac:dyDescent="0.3">
      <c r="A41" s="40" t="s">
        <v>297</v>
      </c>
      <c r="B41" s="41">
        <v>4</v>
      </c>
      <c r="C41" s="40" t="s">
        <v>344</v>
      </c>
      <c r="D41" s="40" t="s">
        <v>136</v>
      </c>
      <c r="E41" s="40" t="s">
        <v>474</v>
      </c>
      <c r="F41" s="40" t="s">
        <v>137</v>
      </c>
      <c r="G41" s="40" t="s">
        <v>138</v>
      </c>
      <c r="H41" s="42"/>
      <c r="I41" s="42"/>
      <c r="J41" s="42"/>
      <c r="K41" s="42">
        <v>8</v>
      </c>
      <c r="L41" s="42">
        <v>4</v>
      </c>
      <c r="M41" s="42"/>
      <c r="N41" s="42"/>
      <c r="O41" s="42"/>
      <c r="P41" s="42">
        <v>3</v>
      </c>
      <c r="Q41" s="43" t="s">
        <v>284</v>
      </c>
      <c r="R41" s="43" t="s">
        <v>8</v>
      </c>
      <c r="S41" s="40" t="s">
        <v>95</v>
      </c>
    </row>
    <row r="42" spans="1:19" s="48" customFormat="1" ht="27.6" x14ac:dyDescent="0.3">
      <c r="A42" s="40" t="s">
        <v>297</v>
      </c>
      <c r="B42" s="41">
        <v>4</v>
      </c>
      <c r="C42" s="40" t="s">
        <v>345</v>
      </c>
      <c r="D42" s="40" t="s">
        <v>194</v>
      </c>
      <c r="E42" s="40" t="s">
        <v>540</v>
      </c>
      <c r="F42" s="40" t="s">
        <v>346</v>
      </c>
      <c r="G42" s="40" t="s">
        <v>347</v>
      </c>
      <c r="H42" s="42"/>
      <c r="I42" s="42"/>
      <c r="J42" s="42"/>
      <c r="K42" s="42">
        <v>8</v>
      </c>
      <c r="L42" s="42">
        <v>0</v>
      </c>
      <c r="M42" s="42"/>
      <c r="N42" s="42"/>
      <c r="O42" s="42"/>
      <c r="P42" s="42">
        <v>3</v>
      </c>
      <c r="Q42" s="43" t="s">
        <v>284</v>
      </c>
      <c r="R42" s="43" t="s">
        <v>8</v>
      </c>
      <c r="S42" s="40" t="s">
        <v>19</v>
      </c>
    </row>
    <row r="43" spans="1:19" s="48" customFormat="1" x14ac:dyDescent="0.3">
      <c r="A43" s="40" t="s">
        <v>297</v>
      </c>
      <c r="B43" s="41">
        <v>4</v>
      </c>
      <c r="C43" s="40" t="s">
        <v>348</v>
      </c>
      <c r="D43" s="40" t="s">
        <v>141</v>
      </c>
      <c r="E43" s="40" t="s">
        <v>470</v>
      </c>
      <c r="F43" s="40" t="s">
        <v>142</v>
      </c>
      <c r="G43" s="40" t="s">
        <v>143</v>
      </c>
      <c r="H43" s="42"/>
      <c r="I43" s="42"/>
      <c r="J43" s="42"/>
      <c r="K43" s="42">
        <v>8</v>
      </c>
      <c r="L43" s="42">
        <v>4</v>
      </c>
      <c r="M43" s="42"/>
      <c r="N43" s="42"/>
      <c r="O43" s="42"/>
      <c r="P43" s="42">
        <v>3</v>
      </c>
      <c r="Q43" s="43" t="s">
        <v>284</v>
      </c>
      <c r="R43" s="43" t="s">
        <v>8</v>
      </c>
      <c r="S43" s="40" t="s">
        <v>104</v>
      </c>
    </row>
    <row r="44" spans="1:19" s="48" customFormat="1" ht="27.6" x14ac:dyDescent="0.3">
      <c r="A44" s="40" t="s">
        <v>297</v>
      </c>
      <c r="B44" s="41">
        <v>4</v>
      </c>
      <c r="C44" s="40" t="s">
        <v>349</v>
      </c>
      <c r="D44" s="40" t="s">
        <v>145</v>
      </c>
      <c r="E44" s="40" t="s">
        <v>468</v>
      </c>
      <c r="F44" s="40" t="s">
        <v>146</v>
      </c>
      <c r="G44" s="40" t="s">
        <v>147</v>
      </c>
      <c r="H44" s="42"/>
      <c r="I44" s="42"/>
      <c r="J44" s="42"/>
      <c r="K44" s="42">
        <v>8</v>
      </c>
      <c r="L44" s="42">
        <v>4</v>
      </c>
      <c r="M44" s="42"/>
      <c r="N44" s="42"/>
      <c r="O44" s="42"/>
      <c r="P44" s="42">
        <v>3</v>
      </c>
      <c r="Q44" s="43" t="s">
        <v>284</v>
      </c>
      <c r="R44" s="43" t="s">
        <v>8</v>
      </c>
      <c r="S44" s="40" t="s">
        <v>95</v>
      </c>
    </row>
    <row r="45" spans="1:19" s="48" customFormat="1" ht="27.6" x14ac:dyDescent="0.3">
      <c r="A45" s="40" t="s">
        <v>297</v>
      </c>
      <c r="B45" s="41">
        <v>4</v>
      </c>
      <c r="C45" s="40" t="s">
        <v>350</v>
      </c>
      <c r="D45" s="40" t="s">
        <v>149</v>
      </c>
      <c r="E45" s="40" t="s">
        <v>481</v>
      </c>
      <c r="F45" s="40" t="s">
        <v>150</v>
      </c>
      <c r="G45" s="40" t="s">
        <v>151</v>
      </c>
      <c r="H45" s="42"/>
      <c r="I45" s="42"/>
      <c r="J45" s="42"/>
      <c r="K45" s="42">
        <v>8</v>
      </c>
      <c r="L45" s="42">
        <v>4</v>
      </c>
      <c r="M45" s="42"/>
      <c r="N45" s="42"/>
      <c r="O45" s="42"/>
      <c r="P45" s="42">
        <v>3</v>
      </c>
      <c r="Q45" s="43" t="s">
        <v>284</v>
      </c>
      <c r="R45" s="43" t="s">
        <v>8</v>
      </c>
      <c r="S45" s="40" t="s">
        <v>19</v>
      </c>
    </row>
    <row r="46" spans="1:19" s="48" customFormat="1" ht="27.6" x14ac:dyDescent="0.3">
      <c r="A46" s="40" t="s">
        <v>297</v>
      </c>
      <c r="B46" s="41">
        <v>4</v>
      </c>
      <c r="C46" s="40" t="s">
        <v>351</v>
      </c>
      <c r="D46" s="40" t="s">
        <v>153</v>
      </c>
      <c r="E46" s="40" t="s">
        <v>476</v>
      </c>
      <c r="F46" s="40" t="s">
        <v>154</v>
      </c>
      <c r="G46" s="40"/>
      <c r="H46" s="42"/>
      <c r="I46" s="42"/>
      <c r="J46" s="42"/>
      <c r="K46" s="42">
        <v>0</v>
      </c>
      <c r="L46" s="42">
        <v>4</v>
      </c>
      <c r="M46" s="42"/>
      <c r="N46" s="42"/>
      <c r="O46" s="42"/>
      <c r="P46" s="42">
        <v>4</v>
      </c>
      <c r="Q46" s="43" t="s">
        <v>285</v>
      </c>
      <c r="R46" s="43" t="s">
        <v>8</v>
      </c>
      <c r="S46" s="40" t="s">
        <v>19</v>
      </c>
    </row>
    <row r="47" spans="1:19" s="48" customFormat="1" ht="27.6" x14ac:dyDescent="0.3">
      <c r="A47" s="40" t="s">
        <v>297</v>
      </c>
      <c r="B47" s="41">
        <v>4</v>
      </c>
      <c r="C47" s="40" t="s">
        <v>155</v>
      </c>
      <c r="D47" s="40" t="s">
        <v>156</v>
      </c>
      <c r="E47" s="40" t="s">
        <v>479</v>
      </c>
      <c r="F47" s="40" t="s">
        <v>49</v>
      </c>
      <c r="G47" s="40"/>
      <c r="H47" s="42"/>
      <c r="I47" s="42"/>
      <c r="J47" s="42"/>
      <c r="K47" s="42"/>
      <c r="L47" s="42"/>
      <c r="M47" s="42"/>
      <c r="N47" s="42"/>
      <c r="O47" s="42"/>
      <c r="P47" s="42">
        <v>3</v>
      </c>
      <c r="Q47" s="43" t="s">
        <v>285</v>
      </c>
      <c r="R47" s="43" t="s">
        <v>9</v>
      </c>
      <c r="S47" s="40" t="s">
        <v>51</v>
      </c>
    </row>
    <row r="48" spans="1:19" s="48" customFormat="1" x14ac:dyDescent="0.3">
      <c r="A48" s="13" t="s">
        <v>601</v>
      </c>
      <c r="B48" s="13"/>
      <c r="C48" s="13"/>
      <c r="D48" s="13"/>
      <c r="E48" s="13"/>
      <c r="F48" s="13"/>
      <c r="G48" s="13"/>
      <c r="H48" s="45">
        <f t="shared" ref="H48:P48" si="3">SUM(H38:H47)</f>
        <v>0</v>
      </c>
      <c r="I48" s="45">
        <f t="shared" si="3"/>
        <v>0</v>
      </c>
      <c r="J48" s="45">
        <f t="shared" si="3"/>
        <v>0</v>
      </c>
      <c r="K48" s="45">
        <f t="shared" si="3"/>
        <v>64</v>
      </c>
      <c r="L48" s="45">
        <f t="shared" si="3"/>
        <v>32</v>
      </c>
      <c r="M48" s="45"/>
      <c r="N48" s="45">
        <f t="shared" si="3"/>
        <v>0</v>
      </c>
      <c r="O48" s="45">
        <f t="shared" si="3"/>
        <v>0</v>
      </c>
      <c r="P48" s="45">
        <f t="shared" si="3"/>
        <v>31</v>
      </c>
      <c r="Q48" s="46"/>
      <c r="R48" s="46"/>
      <c r="S48" s="47"/>
    </row>
    <row r="49" spans="1:19" s="48" customFormat="1" ht="27.6" x14ac:dyDescent="0.3">
      <c r="A49" s="40" t="s">
        <v>297</v>
      </c>
      <c r="B49" s="41">
        <v>5</v>
      </c>
      <c r="C49" s="40" t="s">
        <v>352</v>
      </c>
      <c r="D49" s="40" t="s">
        <v>158</v>
      </c>
      <c r="E49" s="40" t="s">
        <v>485</v>
      </c>
      <c r="F49" s="40" t="s">
        <v>159</v>
      </c>
      <c r="G49" s="40" t="s">
        <v>160</v>
      </c>
      <c r="H49" s="42"/>
      <c r="I49" s="42"/>
      <c r="J49" s="42"/>
      <c r="K49" s="42">
        <v>8</v>
      </c>
      <c r="L49" s="42">
        <v>4</v>
      </c>
      <c r="M49" s="42"/>
      <c r="N49" s="42"/>
      <c r="O49" s="42"/>
      <c r="P49" s="42">
        <v>3</v>
      </c>
      <c r="Q49" s="43" t="s">
        <v>284</v>
      </c>
      <c r="R49" s="43" t="s">
        <v>8</v>
      </c>
      <c r="S49" s="40" t="s">
        <v>125</v>
      </c>
    </row>
    <row r="50" spans="1:19" s="48" customFormat="1" ht="55.2" x14ac:dyDescent="0.3">
      <c r="A50" s="40" t="s">
        <v>297</v>
      </c>
      <c r="B50" s="41">
        <v>5</v>
      </c>
      <c r="C50" s="40" t="s">
        <v>353</v>
      </c>
      <c r="D50" s="40" t="s">
        <v>163</v>
      </c>
      <c r="E50" s="40" t="s">
        <v>487</v>
      </c>
      <c r="F50" s="40" t="s">
        <v>164</v>
      </c>
      <c r="G50" s="40" t="s">
        <v>165</v>
      </c>
      <c r="H50" s="42"/>
      <c r="I50" s="42"/>
      <c r="J50" s="42"/>
      <c r="K50" s="42">
        <v>8</v>
      </c>
      <c r="L50" s="42">
        <v>4</v>
      </c>
      <c r="M50" s="42"/>
      <c r="N50" s="42"/>
      <c r="O50" s="42"/>
      <c r="P50" s="42">
        <v>3</v>
      </c>
      <c r="Q50" s="43" t="s">
        <v>284</v>
      </c>
      <c r="R50" s="43" t="s">
        <v>8</v>
      </c>
      <c r="S50" s="40" t="s">
        <v>134</v>
      </c>
    </row>
    <row r="51" spans="1:19" s="48" customFormat="1" ht="27.6" x14ac:dyDescent="0.3">
      <c r="A51" s="40" t="s">
        <v>297</v>
      </c>
      <c r="B51" s="41">
        <v>5</v>
      </c>
      <c r="C51" s="40" t="s">
        <v>354</v>
      </c>
      <c r="D51" s="40" t="s">
        <v>167</v>
      </c>
      <c r="E51" s="40" t="s">
        <v>539</v>
      </c>
      <c r="F51" s="40" t="s">
        <v>168</v>
      </c>
      <c r="G51" s="40" t="s">
        <v>169</v>
      </c>
      <c r="H51" s="42"/>
      <c r="I51" s="42"/>
      <c r="J51" s="42"/>
      <c r="K51" s="42">
        <v>8</v>
      </c>
      <c r="L51" s="42">
        <v>4</v>
      </c>
      <c r="M51" s="42"/>
      <c r="N51" s="42"/>
      <c r="O51" s="42"/>
      <c r="P51" s="42">
        <v>3</v>
      </c>
      <c r="Q51" s="43" t="s">
        <v>284</v>
      </c>
      <c r="R51" s="43" t="s">
        <v>8</v>
      </c>
      <c r="S51" s="40" t="s">
        <v>19</v>
      </c>
    </row>
    <row r="52" spans="1:19" s="48" customFormat="1" ht="27.6" x14ac:dyDescent="0.3">
      <c r="A52" s="40" t="s">
        <v>297</v>
      </c>
      <c r="B52" s="41">
        <v>5</v>
      </c>
      <c r="C52" s="40" t="s">
        <v>355</v>
      </c>
      <c r="D52" s="40" t="s">
        <v>171</v>
      </c>
      <c r="E52" s="40" t="s">
        <v>489</v>
      </c>
      <c r="F52" s="40" t="s">
        <v>172</v>
      </c>
      <c r="G52" s="40" t="s">
        <v>173</v>
      </c>
      <c r="H52" s="42"/>
      <c r="I52" s="42"/>
      <c r="J52" s="42"/>
      <c r="K52" s="42">
        <v>8</v>
      </c>
      <c r="L52" s="42">
        <v>4</v>
      </c>
      <c r="M52" s="42"/>
      <c r="N52" s="42"/>
      <c r="O52" s="42"/>
      <c r="P52" s="42">
        <v>4</v>
      </c>
      <c r="Q52" s="43" t="s">
        <v>284</v>
      </c>
      <c r="R52" s="43" t="s">
        <v>8</v>
      </c>
      <c r="S52" s="40" t="s">
        <v>141</v>
      </c>
    </row>
    <row r="53" spans="1:19" s="48" customFormat="1" ht="41.4" x14ac:dyDescent="0.3">
      <c r="A53" s="40" t="s">
        <v>297</v>
      </c>
      <c r="B53" s="41">
        <v>5</v>
      </c>
      <c r="C53" s="40" t="s">
        <v>356</v>
      </c>
      <c r="D53" s="40" t="s">
        <v>175</v>
      </c>
      <c r="E53" s="40" t="s">
        <v>491</v>
      </c>
      <c r="F53" s="40" t="s">
        <v>176</v>
      </c>
      <c r="G53" s="40" t="s">
        <v>177</v>
      </c>
      <c r="H53" s="42"/>
      <c r="I53" s="42"/>
      <c r="J53" s="42"/>
      <c r="K53" s="42">
        <v>8</v>
      </c>
      <c r="L53" s="42">
        <v>4</v>
      </c>
      <c r="M53" s="42"/>
      <c r="N53" s="42"/>
      <c r="O53" s="42"/>
      <c r="P53" s="42">
        <v>4</v>
      </c>
      <c r="Q53" s="43" t="s">
        <v>284</v>
      </c>
      <c r="R53" s="43" t="s">
        <v>8</v>
      </c>
      <c r="S53" s="40" t="s">
        <v>357</v>
      </c>
    </row>
    <row r="54" spans="1:19" s="48" customFormat="1" ht="27.6" x14ac:dyDescent="0.3">
      <c r="A54" s="40" t="s">
        <v>297</v>
      </c>
      <c r="B54" s="41">
        <v>5</v>
      </c>
      <c r="C54" s="40" t="s">
        <v>358</v>
      </c>
      <c r="D54" s="40" t="s">
        <v>180</v>
      </c>
      <c r="E54" s="40" t="s">
        <v>495</v>
      </c>
      <c r="F54" s="40" t="s">
        <v>154</v>
      </c>
      <c r="G54" s="40"/>
      <c r="H54" s="42"/>
      <c r="I54" s="42"/>
      <c r="J54" s="42"/>
      <c r="K54" s="42">
        <v>0</v>
      </c>
      <c r="L54" s="42">
        <v>4</v>
      </c>
      <c r="M54" s="42"/>
      <c r="N54" s="42"/>
      <c r="O54" s="42"/>
      <c r="P54" s="42">
        <v>4</v>
      </c>
      <c r="Q54" s="43" t="s">
        <v>285</v>
      </c>
      <c r="R54" s="43" t="s">
        <v>8</v>
      </c>
      <c r="S54" s="40" t="s">
        <v>19</v>
      </c>
    </row>
    <row r="55" spans="1:19" s="48" customFormat="1" ht="27.6" x14ac:dyDescent="0.3">
      <c r="A55" s="40" t="s">
        <v>297</v>
      </c>
      <c r="B55" s="41">
        <v>5</v>
      </c>
      <c r="C55" s="40" t="s">
        <v>359</v>
      </c>
      <c r="D55" s="40" t="s">
        <v>200</v>
      </c>
      <c r="E55" s="40" t="s">
        <v>541</v>
      </c>
      <c r="F55" s="40" t="s">
        <v>201</v>
      </c>
      <c r="G55" s="40" t="s">
        <v>202</v>
      </c>
      <c r="H55" s="42"/>
      <c r="I55" s="42"/>
      <c r="J55" s="42"/>
      <c r="K55" s="42">
        <v>8</v>
      </c>
      <c r="L55" s="42">
        <v>4</v>
      </c>
      <c r="M55" s="42"/>
      <c r="N55" s="42"/>
      <c r="O55" s="42"/>
      <c r="P55" s="42">
        <v>3</v>
      </c>
      <c r="Q55" s="43" t="s">
        <v>284</v>
      </c>
      <c r="R55" s="43" t="s">
        <v>8</v>
      </c>
      <c r="S55" s="40" t="s">
        <v>125</v>
      </c>
    </row>
    <row r="56" spans="1:19" s="48" customFormat="1" ht="27.6" x14ac:dyDescent="0.3">
      <c r="A56" s="40" t="s">
        <v>297</v>
      </c>
      <c r="B56" s="41">
        <v>5</v>
      </c>
      <c r="C56" s="40" t="s">
        <v>360</v>
      </c>
      <c r="D56" s="40" t="s">
        <v>182</v>
      </c>
      <c r="E56" s="40" t="s">
        <v>472</v>
      </c>
      <c r="F56" s="40" t="s">
        <v>30</v>
      </c>
      <c r="G56" s="40" t="s">
        <v>31</v>
      </c>
      <c r="H56" s="42"/>
      <c r="I56" s="42"/>
      <c r="J56" s="42"/>
      <c r="K56" s="42">
        <v>0</v>
      </c>
      <c r="L56" s="42"/>
      <c r="M56" s="42"/>
      <c r="N56" s="42"/>
      <c r="O56" s="42">
        <v>40</v>
      </c>
      <c r="P56" s="42">
        <v>0</v>
      </c>
      <c r="Q56" s="43" t="s">
        <v>8</v>
      </c>
      <c r="R56" s="43" t="s">
        <v>8</v>
      </c>
      <c r="S56" s="40" t="s">
        <v>19</v>
      </c>
    </row>
    <row r="57" spans="1:19" s="48" customFormat="1" ht="27.6" x14ac:dyDescent="0.3">
      <c r="A57" s="40" t="s">
        <v>297</v>
      </c>
      <c r="B57" s="41">
        <v>5</v>
      </c>
      <c r="C57" s="40" t="s">
        <v>183</v>
      </c>
      <c r="D57" s="40" t="s">
        <v>156</v>
      </c>
      <c r="E57" s="40" t="s">
        <v>479</v>
      </c>
      <c r="F57" s="40" t="s">
        <v>49</v>
      </c>
      <c r="G57" s="40"/>
      <c r="H57" s="42"/>
      <c r="I57" s="42"/>
      <c r="J57" s="42"/>
      <c r="K57" s="42"/>
      <c r="L57" s="42"/>
      <c r="M57" s="42"/>
      <c r="N57" s="42"/>
      <c r="O57" s="42"/>
      <c r="P57" s="42">
        <v>6</v>
      </c>
      <c r="Q57" s="43" t="s">
        <v>284</v>
      </c>
      <c r="R57" s="43" t="s">
        <v>9</v>
      </c>
      <c r="S57" s="40" t="s">
        <v>51</v>
      </c>
    </row>
    <row r="58" spans="1:19" s="48" customFormat="1" x14ac:dyDescent="0.3">
      <c r="A58" s="13" t="s">
        <v>601</v>
      </c>
      <c r="B58" s="13"/>
      <c r="C58" s="13"/>
      <c r="D58" s="13"/>
      <c r="E58" s="13"/>
      <c r="F58" s="13"/>
      <c r="G58" s="13"/>
      <c r="H58" s="45">
        <f t="shared" ref="H58:P58" si="4">SUM(H49:H57)</f>
        <v>0</v>
      </c>
      <c r="I58" s="45">
        <f t="shared" si="4"/>
        <v>0</v>
      </c>
      <c r="J58" s="45">
        <f t="shared" si="4"/>
        <v>0</v>
      </c>
      <c r="K58" s="45">
        <f t="shared" si="4"/>
        <v>48</v>
      </c>
      <c r="L58" s="45">
        <f t="shared" si="4"/>
        <v>28</v>
      </c>
      <c r="M58" s="45"/>
      <c r="N58" s="45">
        <f t="shared" si="4"/>
        <v>0</v>
      </c>
      <c r="O58" s="45">
        <f t="shared" si="4"/>
        <v>40</v>
      </c>
      <c r="P58" s="45">
        <f t="shared" si="4"/>
        <v>30</v>
      </c>
      <c r="Q58" s="46"/>
      <c r="R58" s="46"/>
      <c r="S58" s="47"/>
    </row>
    <row r="59" spans="1:19" s="48" customFormat="1" ht="27.6" x14ac:dyDescent="0.3">
      <c r="A59" s="40" t="s">
        <v>297</v>
      </c>
      <c r="B59" s="41">
        <v>6</v>
      </c>
      <c r="C59" s="40" t="s">
        <v>361</v>
      </c>
      <c r="D59" s="40" t="s">
        <v>185</v>
      </c>
      <c r="E59" s="40" t="s">
        <v>504</v>
      </c>
      <c r="F59" s="40" t="s">
        <v>186</v>
      </c>
      <c r="G59" s="40" t="s">
        <v>187</v>
      </c>
      <c r="H59" s="42"/>
      <c r="I59" s="42"/>
      <c r="J59" s="42"/>
      <c r="K59" s="42">
        <v>8</v>
      </c>
      <c r="L59" s="42">
        <v>4</v>
      </c>
      <c r="M59" s="42"/>
      <c r="N59" s="42"/>
      <c r="O59" s="42"/>
      <c r="P59" s="42">
        <v>3</v>
      </c>
      <c r="Q59" s="43" t="s">
        <v>284</v>
      </c>
      <c r="R59" s="43" t="s">
        <v>8</v>
      </c>
      <c r="S59" s="40" t="s">
        <v>91</v>
      </c>
    </row>
    <row r="60" spans="1:19" s="48" customFormat="1" ht="27.6" x14ac:dyDescent="0.3">
      <c r="A60" s="40" t="s">
        <v>297</v>
      </c>
      <c r="B60" s="41">
        <v>6</v>
      </c>
      <c r="C60" s="40" t="s">
        <v>362</v>
      </c>
      <c r="D60" s="40" t="s">
        <v>189</v>
      </c>
      <c r="E60" s="40" t="s">
        <v>508</v>
      </c>
      <c r="F60" s="40" t="s">
        <v>190</v>
      </c>
      <c r="G60" s="40" t="s">
        <v>191</v>
      </c>
      <c r="H60" s="42"/>
      <c r="I60" s="42"/>
      <c r="J60" s="42"/>
      <c r="K60" s="42">
        <v>8</v>
      </c>
      <c r="L60" s="42">
        <v>4</v>
      </c>
      <c r="M60" s="42"/>
      <c r="N60" s="42"/>
      <c r="O60" s="42"/>
      <c r="P60" s="42">
        <v>3</v>
      </c>
      <c r="Q60" s="43" t="s">
        <v>284</v>
      </c>
      <c r="R60" s="43" t="s">
        <v>8</v>
      </c>
      <c r="S60" s="40" t="s">
        <v>19</v>
      </c>
    </row>
    <row r="61" spans="1:19" s="48" customFormat="1" ht="27.6" x14ac:dyDescent="0.3">
      <c r="A61" s="40" t="s">
        <v>297</v>
      </c>
      <c r="B61" s="41">
        <v>6</v>
      </c>
      <c r="C61" s="40" t="s">
        <v>363</v>
      </c>
      <c r="D61" s="40" t="s">
        <v>198</v>
      </c>
      <c r="E61" s="40" t="s">
        <v>542</v>
      </c>
      <c r="F61" s="40" t="s">
        <v>154</v>
      </c>
      <c r="G61" s="40"/>
      <c r="H61" s="42"/>
      <c r="I61" s="42"/>
      <c r="J61" s="42"/>
      <c r="K61" s="42">
        <v>0</v>
      </c>
      <c r="L61" s="42">
        <v>7</v>
      </c>
      <c r="M61" s="42"/>
      <c r="N61" s="42"/>
      <c r="O61" s="42"/>
      <c r="P61" s="42">
        <v>7</v>
      </c>
      <c r="Q61" s="43" t="s">
        <v>285</v>
      </c>
      <c r="R61" s="43" t="s">
        <v>8</v>
      </c>
      <c r="S61" s="40" t="s">
        <v>19</v>
      </c>
    </row>
    <row r="62" spans="1:19" s="48" customFormat="1" ht="27.6" x14ac:dyDescent="0.3">
      <c r="A62" s="40" t="s">
        <v>297</v>
      </c>
      <c r="B62" s="41">
        <v>6</v>
      </c>
      <c r="C62" s="40" t="s">
        <v>364</v>
      </c>
      <c r="D62" s="40" t="s">
        <v>204</v>
      </c>
      <c r="E62" s="40" t="s">
        <v>497</v>
      </c>
      <c r="F62" s="40" t="s">
        <v>275</v>
      </c>
      <c r="G62" s="40" t="s">
        <v>276</v>
      </c>
      <c r="H62" s="42"/>
      <c r="I62" s="42"/>
      <c r="J62" s="42"/>
      <c r="K62" s="42">
        <v>8</v>
      </c>
      <c r="L62" s="42">
        <v>0</v>
      </c>
      <c r="M62" s="42"/>
      <c r="N62" s="42"/>
      <c r="O62" s="42"/>
      <c r="P62" s="42">
        <v>3</v>
      </c>
      <c r="Q62" s="43" t="s">
        <v>284</v>
      </c>
      <c r="R62" s="43" t="s">
        <v>8</v>
      </c>
      <c r="S62" s="40" t="s">
        <v>19</v>
      </c>
    </row>
    <row r="63" spans="1:19" s="48" customFormat="1" ht="27.6" x14ac:dyDescent="0.3">
      <c r="A63" s="40" t="s">
        <v>297</v>
      </c>
      <c r="B63" s="41">
        <v>6</v>
      </c>
      <c r="C63" s="40" t="s">
        <v>207</v>
      </c>
      <c r="D63" s="40" t="s">
        <v>156</v>
      </c>
      <c r="E63" s="40" t="s">
        <v>479</v>
      </c>
      <c r="F63" s="40" t="s">
        <v>49</v>
      </c>
      <c r="G63" s="40"/>
      <c r="H63" s="42"/>
      <c r="I63" s="42"/>
      <c r="J63" s="42"/>
      <c r="K63" s="42"/>
      <c r="L63" s="42"/>
      <c r="M63" s="42"/>
      <c r="N63" s="42"/>
      <c r="O63" s="42"/>
      <c r="P63" s="42">
        <v>16</v>
      </c>
      <c r="Q63" s="43" t="s">
        <v>284</v>
      </c>
      <c r="R63" s="43" t="s">
        <v>9</v>
      </c>
      <c r="S63" s="40" t="s">
        <v>51</v>
      </c>
    </row>
    <row r="64" spans="1:19" s="48" customFormat="1" x14ac:dyDescent="0.3">
      <c r="A64" s="13" t="s">
        <v>601</v>
      </c>
      <c r="B64" s="13"/>
      <c r="C64" s="13"/>
      <c r="D64" s="13"/>
      <c r="E64" s="13"/>
      <c r="F64" s="13"/>
      <c r="G64" s="13"/>
      <c r="H64" s="45">
        <f t="shared" ref="H64:P64" si="5">SUM(H59:H63)</f>
        <v>0</v>
      </c>
      <c r="I64" s="45">
        <f t="shared" si="5"/>
        <v>0</v>
      </c>
      <c r="J64" s="45">
        <f t="shared" si="5"/>
        <v>0</v>
      </c>
      <c r="K64" s="45">
        <f t="shared" si="5"/>
        <v>24</v>
      </c>
      <c r="L64" s="45">
        <f t="shared" si="5"/>
        <v>15</v>
      </c>
      <c r="M64" s="45"/>
      <c r="N64" s="45">
        <f t="shared" si="5"/>
        <v>0</v>
      </c>
      <c r="O64" s="45">
        <f t="shared" si="5"/>
        <v>0</v>
      </c>
      <c r="P64" s="45">
        <f t="shared" si="5"/>
        <v>32</v>
      </c>
      <c r="Q64" s="46"/>
      <c r="R64" s="46"/>
      <c r="S64" s="47"/>
    </row>
    <row r="65" spans="1:19" s="48" customFormat="1" ht="27.6" x14ac:dyDescent="0.3">
      <c r="A65" s="40" t="s">
        <v>297</v>
      </c>
      <c r="B65" s="41">
        <v>7</v>
      </c>
      <c r="C65" s="40" t="s">
        <v>365</v>
      </c>
      <c r="D65" s="40" t="s">
        <v>209</v>
      </c>
      <c r="E65" s="40" t="s">
        <v>515</v>
      </c>
      <c r="F65" s="40" t="s">
        <v>146</v>
      </c>
      <c r="G65" s="40" t="s">
        <v>147</v>
      </c>
      <c r="H65" s="42"/>
      <c r="I65" s="42"/>
      <c r="J65" s="42"/>
      <c r="K65" s="42">
        <v>0</v>
      </c>
      <c r="L65" s="42"/>
      <c r="M65" s="42"/>
      <c r="N65" s="42"/>
      <c r="O65" s="42">
        <v>80</v>
      </c>
      <c r="P65" s="42">
        <v>30</v>
      </c>
      <c r="Q65" s="43" t="s">
        <v>285</v>
      </c>
      <c r="R65" s="43" t="s">
        <v>8</v>
      </c>
      <c r="S65" s="40" t="s">
        <v>19</v>
      </c>
    </row>
    <row r="66" spans="1:19" s="49" customFormat="1" x14ac:dyDescent="0.3">
      <c r="A66" s="13" t="s">
        <v>601</v>
      </c>
      <c r="B66" s="13"/>
      <c r="C66" s="13"/>
      <c r="D66" s="13"/>
      <c r="E66" s="13"/>
      <c r="F66" s="13"/>
      <c r="G66" s="13"/>
      <c r="H66" s="45">
        <f t="shared" ref="H66:P66" si="6">SUM(H65)</f>
        <v>0</v>
      </c>
      <c r="I66" s="45">
        <f t="shared" si="6"/>
        <v>0</v>
      </c>
      <c r="J66" s="45">
        <f t="shared" si="6"/>
        <v>0</v>
      </c>
      <c r="K66" s="45">
        <f t="shared" si="6"/>
        <v>0</v>
      </c>
      <c r="L66" s="45">
        <f t="shared" si="6"/>
        <v>0</v>
      </c>
      <c r="M66" s="45"/>
      <c r="N66" s="45">
        <f t="shared" si="6"/>
        <v>0</v>
      </c>
      <c r="O66" s="45">
        <f t="shared" si="6"/>
        <v>80</v>
      </c>
      <c r="P66" s="45">
        <f t="shared" si="6"/>
        <v>30</v>
      </c>
      <c r="Q66" s="46"/>
      <c r="R66" s="46"/>
      <c r="S66" s="47"/>
    </row>
    <row r="67" spans="1:19" s="49" customFormat="1" x14ac:dyDescent="0.3">
      <c r="A67" s="13" t="s">
        <v>602</v>
      </c>
      <c r="B67" s="13"/>
      <c r="C67" s="13"/>
      <c r="D67" s="13"/>
      <c r="E67" s="13"/>
      <c r="F67" s="13"/>
      <c r="G67" s="13"/>
      <c r="H67" s="45">
        <v>0</v>
      </c>
      <c r="I67" s="45">
        <v>0</v>
      </c>
      <c r="J67" s="45">
        <v>0</v>
      </c>
      <c r="K67" s="45">
        <f>K66+K64+K58+K48+K37+K26+K16</f>
        <v>300</v>
      </c>
      <c r="L67" s="45">
        <f>L66+L64+L58+L48+L37+L26+L16</f>
        <v>219</v>
      </c>
      <c r="M67" s="45"/>
      <c r="N67" s="45">
        <v>0</v>
      </c>
      <c r="O67" s="45">
        <f>O66+O64+O58+O48+O37+O26+O16</f>
        <v>160</v>
      </c>
      <c r="P67" s="45">
        <f>P66+P64+P58+P48+P37+P26+P16</f>
        <v>210</v>
      </c>
      <c r="Q67" s="46"/>
      <c r="R67" s="46"/>
      <c r="S67" s="47"/>
    </row>
    <row r="68" spans="1:19" s="48" customFormat="1" x14ac:dyDescent="0.3">
      <c r="A68" s="61"/>
      <c r="B68" s="65"/>
      <c r="C68" s="61"/>
      <c r="D68" s="61"/>
      <c r="E68" s="61"/>
      <c r="F68" s="61"/>
      <c r="G68" s="61"/>
      <c r="H68" s="66"/>
      <c r="I68" s="66"/>
      <c r="J68" s="66"/>
      <c r="K68" s="66"/>
      <c r="L68" s="66"/>
      <c r="M68" s="66"/>
      <c r="N68" s="66"/>
      <c r="O68" s="66"/>
      <c r="P68" s="67"/>
      <c r="Q68" s="68"/>
      <c r="R68" s="68"/>
      <c r="S68" s="61"/>
    </row>
    <row r="69" spans="1:19" s="50" customFormat="1" ht="41.4" x14ac:dyDescent="0.3">
      <c r="A69" s="33" t="s">
        <v>278</v>
      </c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55" t="s">
        <v>283</v>
      </c>
    </row>
    <row r="70" spans="1:19" s="48" customFormat="1" ht="27.6" x14ac:dyDescent="0.3">
      <c r="A70" s="40" t="s">
        <v>14</v>
      </c>
      <c r="B70" s="41">
        <v>4</v>
      </c>
      <c r="C70" s="40" t="s">
        <v>215</v>
      </c>
      <c r="D70" s="40" t="s">
        <v>216</v>
      </c>
      <c r="E70" s="40" t="s">
        <v>543</v>
      </c>
      <c r="F70" s="40" t="s">
        <v>119</v>
      </c>
      <c r="G70" s="40" t="s">
        <v>120</v>
      </c>
      <c r="H70" s="42"/>
      <c r="I70" s="42"/>
      <c r="J70" s="42"/>
      <c r="K70" s="63">
        <v>4</v>
      </c>
      <c r="L70" s="63">
        <v>4</v>
      </c>
      <c r="M70" s="42"/>
      <c r="N70" s="42"/>
      <c r="O70" s="42"/>
      <c r="P70" s="42">
        <v>3</v>
      </c>
      <c r="Q70" s="43" t="s">
        <v>284</v>
      </c>
      <c r="R70" s="43" t="s">
        <v>9</v>
      </c>
      <c r="S70" s="40" t="s">
        <v>19</v>
      </c>
    </row>
    <row r="71" spans="1:19" s="48" customFormat="1" x14ac:dyDescent="0.3">
      <c r="A71" s="13" t="s">
        <v>601</v>
      </c>
      <c r="B71" s="13"/>
      <c r="C71" s="13"/>
      <c r="D71" s="13"/>
      <c r="E71" s="13"/>
      <c r="F71" s="13"/>
      <c r="G71" s="13"/>
      <c r="H71" s="45">
        <f t="shared" ref="H71:P71" si="7">SUM(H70:H70)</f>
        <v>0</v>
      </c>
      <c r="I71" s="45">
        <f t="shared" si="7"/>
        <v>0</v>
      </c>
      <c r="J71" s="45">
        <f t="shared" si="7"/>
        <v>0</v>
      </c>
      <c r="K71" s="45">
        <f>SUM(K70:K70)</f>
        <v>4</v>
      </c>
      <c r="L71" s="45">
        <f>SUM(L70:L70)</f>
        <v>4</v>
      </c>
      <c r="M71" s="45"/>
      <c r="N71" s="45">
        <f t="shared" si="7"/>
        <v>0</v>
      </c>
      <c r="O71" s="45">
        <f t="shared" si="7"/>
        <v>0</v>
      </c>
      <c r="P71" s="45">
        <f t="shared" si="7"/>
        <v>3</v>
      </c>
      <c r="Q71" s="46"/>
      <c r="R71" s="46"/>
      <c r="S71" s="47"/>
    </row>
    <row r="72" spans="1:19" s="48" customFormat="1" ht="27.6" x14ac:dyDescent="0.3">
      <c r="A72" s="40" t="s">
        <v>14</v>
      </c>
      <c r="B72" s="41">
        <v>5</v>
      </c>
      <c r="C72" s="40" t="s">
        <v>217</v>
      </c>
      <c r="D72" s="40" t="s">
        <v>218</v>
      </c>
      <c r="E72" s="40" t="s">
        <v>544</v>
      </c>
      <c r="F72" s="40" t="s">
        <v>219</v>
      </c>
      <c r="G72" s="40" t="s">
        <v>220</v>
      </c>
      <c r="H72" s="42"/>
      <c r="I72" s="42"/>
      <c r="J72" s="42"/>
      <c r="K72" s="63">
        <v>0</v>
      </c>
      <c r="L72" s="63">
        <v>12</v>
      </c>
      <c r="M72" s="42"/>
      <c r="N72" s="42"/>
      <c r="O72" s="42"/>
      <c r="P72" s="42">
        <v>3</v>
      </c>
      <c r="Q72" s="43" t="s">
        <v>285</v>
      </c>
      <c r="R72" s="43" t="s">
        <v>9</v>
      </c>
      <c r="S72" s="40" t="s">
        <v>19</v>
      </c>
    </row>
    <row r="73" spans="1:19" s="48" customFormat="1" ht="41.4" x14ac:dyDescent="0.3">
      <c r="A73" s="40" t="s">
        <v>14</v>
      </c>
      <c r="B73" s="41">
        <v>5</v>
      </c>
      <c r="C73" s="40" t="s">
        <v>221</v>
      </c>
      <c r="D73" s="40" t="s">
        <v>222</v>
      </c>
      <c r="E73" s="40" t="s">
        <v>545</v>
      </c>
      <c r="F73" s="40" t="s">
        <v>223</v>
      </c>
      <c r="G73" s="40" t="s">
        <v>224</v>
      </c>
      <c r="H73" s="42"/>
      <c r="I73" s="42"/>
      <c r="J73" s="42"/>
      <c r="K73" s="63">
        <v>0</v>
      </c>
      <c r="L73" s="63">
        <v>12</v>
      </c>
      <c r="M73" s="42"/>
      <c r="N73" s="42"/>
      <c r="O73" s="42"/>
      <c r="P73" s="42">
        <v>3</v>
      </c>
      <c r="Q73" s="43" t="s">
        <v>285</v>
      </c>
      <c r="R73" s="43" t="s">
        <v>9</v>
      </c>
      <c r="S73" s="40" t="s">
        <v>225</v>
      </c>
    </row>
    <row r="74" spans="1:19" s="48" customFormat="1" x14ac:dyDescent="0.3">
      <c r="A74" s="13" t="s">
        <v>601</v>
      </c>
      <c r="B74" s="13"/>
      <c r="C74" s="13"/>
      <c r="D74" s="13"/>
      <c r="E74" s="13"/>
      <c r="F74" s="13"/>
      <c r="G74" s="13"/>
      <c r="H74" s="45">
        <f t="shared" ref="H74:P74" si="8">SUM(H72:H73)</f>
        <v>0</v>
      </c>
      <c r="I74" s="45">
        <f t="shared" si="8"/>
        <v>0</v>
      </c>
      <c r="J74" s="45">
        <f t="shared" si="8"/>
        <v>0</v>
      </c>
      <c r="K74" s="45">
        <f>SUM(K72:K73)</f>
        <v>0</v>
      </c>
      <c r="L74" s="45">
        <f>SUM(L72:L73)</f>
        <v>24</v>
      </c>
      <c r="M74" s="45"/>
      <c r="N74" s="45">
        <f t="shared" si="8"/>
        <v>0</v>
      </c>
      <c r="O74" s="45">
        <f t="shared" si="8"/>
        <v>0</v>
      </c>
      <c r="P74" s="45">
        <f t="shared" si="8"/>
        <v>6</v>
      </c>
      <c r="Q74" s="46"/>
      <c r="R74" s="46"/>
      <c r="S74" s="47"/>
    </row>
    <row r="75" spans="1:19" s="48" customFormat="1" x14ac:dyDescent="0.3">
      <c r="A75" s="40" t="s">
        <v>14</v>
      </c>
      <c r="B75" s="41">
        <v>4</v>
      </c>
      <c r="C75" s="40" t="s">
        <v>211</v>
      </c>
      <c r="D75" s="40" t="s">
        <v>212</v>
      </c>
      <c r="E75" s="40" t="s">
        <v>530</v>
      </c>
      <c r="F75" s="40" t="s">
        <v>213</v>
      </c>
      <c r="G75" s="43" t="s">
        <v>214</v>
      </c>
      <c r="H75" s="42"/>
      <c r="I75" s="42"/>
      <c r="J75" s="42"/>
      <c r="K75" s="63">
        <v>8</v>
      </c>
      <c r="L75" s="63">
        <v>4</v>
      </c>
      <c r="M75" s="42"/>
      <c r="N75" s="42"/>
      <c r="O75" s="42"/>
      <c r="P75" s="42">
        <v>3</v>
      </c>
      <c r="Q75" s="43" t="s">
        <v>284</v>
      </c>
      <c r="R75" s="43" t="s">
        <v>9</v>
      </c>
      <c r="S75" s="40" t="s">
        <v>19</v>
      </c>
    </row>
    <row r="76" spans="1:19" s="48" customFormat="1" ht="27.6" x14ac:dyDescent="0.3">
      <c r="A76" s="40" t="s">
        <v>14</v>
      </c>
      <c r="B76" s="41">
        <v>6</v>
      </c>
      <c r="C76" s="40" t="s">
        <v>230</v>
      </c>
      <c r="D76" s="40" t="s">
        <v>231</v>
      </c>
      <c r="E76" s="40" t="s">
        <v>547</v>
      </c>
      <c r="F76" s="40" t="s">
        <v>10</v>
      </c>
      <c r="G76" s="40" t="s">
        <v>11</v>
      </c>
      <c r="H76" s="42"/>
      <c r="I76" s="42"/>
      <c r="J76" s="42"/>
      <c r="K76" s="63">
        <v>8</v>
      </c>
      <c r="L76" s="63">
        <v>8</v>
      </c>
      <c r="M76" s="42"/>
      <c r="N76" s="42"/>
      <c r="O76" s="42"/>
      <c r="P76" s="42">
        <v>4</v>
      </c>
      <c r="Q76" s="43" t="s">
        <v>284</v>
      </c>
      <c r="R76" s="43" t="s">
        <v>9</v>
      </c>
      <c r="S76" s="40" t="s">
        <v>19</v>
      </c>
    </row>
    <row r="77" spans="1:19" s="48" customFormat="1" ht="27.6" x14ac:dyDescent="0.3">
      <c r="A77" s="40" t="s">
        <v>14</v>
      </c>
      <c r="B77" s="41">
        <v>6</v>
      </c>
      <c r="C77" s="40" t="s">
        <v>232</v>
      </c>
      <c r="D77" s="40" t="s">
        <v>233</v>
      </c>
      <c r="E77" s="40" t="s">
        <v>548</v>
      </c>
      <c r="F77" s="40" t="s">
        <v>234</v>
      </c>
      <c r="G77" s="40" t="s">
        <v>235</v>
      </c>
      <c r="H77" s="42"/>
      <c r="I77" s="42"/>
      <c r="J77" s="42"/>
      <c r="K77" s="63">
        <v>8</v>
      </c>
      <c r="L77" s="63">
        <v>4</v>
      </c>
      <c r="M77" s="42"/>
      <c r="N77" s="42"/>
      <c r="O77" s="42"/>
      <c r="P77" s="42">
        <v>3</v>
      </c>
      <c r="Q77" s="43" t="s">
        <v>284</v>
      </c>
      <c r="R77" s="43" t="s">
        <v>9</v>
      </c>
      <c r="S77" s="40" t="s">
        <v>19</v>
      </c>
    </row>
    <row r="78" spans="1:19" s="48" customFormat="1" ht="27.6" x14ac:dyDescent="0.3">
      <c r="A78" s="40" t="s">
        <v>14</v>
      </c>
      <c r="B78" s="41">
        <v>6</v>
      </c>
      <c r="C78" s="40" t="s">
        <v>236</v>
      </c>
      <c r="D78" s="40" t="s">
        <v>237</v>
      </c>
      <c r="E78" s="40" t="s">
        <v>549</v>
      </c>
      <c r="F78" s="40" t="s">
        <v>223</v>
      </c>
      <c r="G78" s="40" t="s">
        <v>224</v>
      </c>
      <c r="H78" s="42"/>
      <c r="I78" s="42"/>
      <c r="J78" s="42"/>
      <c r="K78" s="63">
        <v>0</v>
      </c>
      <c r="L78" s="63">
        <v>12</v>
      </c>
      <c r="M78" s="42"/>
      <c r="N78" s="42"/>
      <c r="O78" s="42"/>
      <c r="P78" s="42">
        <v>3</v>
      </c>
      <c r="Q78" s="43" t="s">
        <v>285</v>
      </c>
      <c r="R78" s="43" t="s">
        <v>9</v>
      </c>
      <c r="S78" s="40" t="s">
        <v>19</v>
      </c>
    </row>
    <row r="79" spans="1:19" s="48" customFormat="1" ht="41.4" x14ac:dyDescent="0.3">
      <c r="A79" s="40" t="s">
        <v>14</v>
      </c>
      <c r="B79" s="41">
        <v>6</v>
      </c>
      <c r="C79" s="40" t="s">
        <v>238</v>
      </c>
      <c r="D79" s="40" t="s">
        <v>239</v>
      </c>
      <c r="E79" s="40" t="s">
        <v>550</v>
      </c>
      <c r="F79" s="40" t="s">
        <v>234</v>
      </c>
      <c r="G79" s="40" t="s">
        <v>235</v>
      </c>
      <c r="H79" s="42"/>
      <c r="I79" s="42"/>
      <c r="J79" s="42"/>
      <c r="K79" s="63">
        <v>8</v>
      </c>
      <c r="L79" s="63">
        <v>4</v>
      </c>
      <c r="M79" s="42"/>
      <c r="N79" s="42"/>
      <c r="O79" s="42"/>
      <c r="P79" s="42">
        <v>3</v>
      </c>
      <c r="Q79" s="43" t="s">
        <v>284</v>
      </c>
      <c r="R79" s="43" t="s">
        <v>9</v>
      </c>
      <c r="S79" s="40" t="s">
        <v>19</v>
      </c>
    </row>
    <row r="80" spans="1:19" s="48" customFormat="1" ht="27.6" x14ac:dyDescent="0.3">
      <c r="A80" s="40" t="s">
        <v>14</v>
      </c>
      <c r="B80" s="41">
        <v>5</v>
      </c>
      <c r="C80" s="40" t="s">
        <v>226</v>
      </c>
      <c r="D80" s="40" t="s">
        <v>227</v>
      </c>
      <c r="E80" s="40" t="s">
        <v>546</v>
      </c>
      <c r="F80" s="40" t="s">
        <v>228</v>
      </c>
      <c r="G80" s="40" t="s">
        <v>229</v>
      </c>
      <c r="H80" s="42"/>
      <c r="I80" s="42"/>
      <c r="J80" s="42"/>
      <c r="K80" s="63">
        <v>0</v>
      </c>
      <c r="L80" s="63">
        <v>12</v>
      </c>
      <c r="M80" s="42"/>
      <c r="N80" s="42"/>
      <c r="O80" s="42"/>
      <c r="P80" s="42">
        <v>3</v>
      </c>
      <c r="Q80" s="43" t="s">
        <v>285</v>
      </c>
      <c r="R80" s="43" t="s">
        <v>9</v>
      </c>
      <c r="S80" s="40" t="s">
        <v>19</v>
      </c>
    </row>
    <row r="81" spans="1:19" s="49" customFormat="1" x14ac:dyDescent="0.3">
      <c r="A81" s="13" t="s">
        <v>601</v>
      </c>
      <c r="B81" s="13"/>
      <c r="C81" s="13"/>
      <c r="D81" s="13"/>
      <c r="E81" s="13"/>
      <c r="F81" s="13"/>
      <c r="G81" s="13"/>
      <c r="H81" s="45">
        <f t="shared" ref="H81:P81" si="9">SUM(H75:H80)</f>
        <v>0</v>
      </c>
      <c r="I81" s="45">
        <f t="shared" si="9"/>
        <v>0</v>
      </c>
      <c r="J81" s="45">
        <f t="shared" si="9"/>
        <v>0</v>
      </c>
      <c r="K81" s="45">
        <f>SUM(K75:K80)</f>
        <v>32</v>
      </c>
      <c r="L81" s="45">
        <f>SUM(L75:L80)</f>
        <v>44</v>
      </c>
      <c r="M81" s="45"/>
      <c r="N81" s="45">
        <f t="shared" si="9"/>
        <v>0</v>
      </c>
      <c r="O81" s="45">
        <f t="shared" si="9"/>
        <v>0</v>
      </c>
      <c r="P81" s="45">
        <f t="shared" si="9"/>
        <v>19</v>
      </c>
      <c r="Q81" s="46"/>
      <c r="R81" s="46"/>
      <c r="S81" s="47"/>
    </row>
    <row r="82" spans="1:19" s="49" customFormat="1" x14ac:dyDescent="0.3">
      <c r="A82" s="13" t="s">
        <v>602</v>
      </c>
      <c r="B82" s="13"/>
      <c r="C82" s="13"/>
      <c r="D82" s="13"/>
      <c r="E82" s="13"/>
      <c r="F82" s="13"/>
      <c r="G82" s="13"/>
      <c r="H82" s="45">
        <f>H81+H74+H98</f>
        <v>0</v>
      </c>
      <c r="I82" s="45">
        <f t="shared" ref="I82:P82" si="10">I71+I74+I81</f>
        <v>0</v>
      </c>
      <c r="J82" s="45">
        <f t="shared" si="10"/>
        <v>0</v>
      </c>
      <c r="K82" s="45">
        <f>K71+K74+K81</f>
        <v>36</v>
      </c>
      <c r="L82" s="45">
        <f>L71+L74+L81</f>
        <v>72</v>
      </c>
      <c r="M82" s="45"/>
      <c r="N82" s="45">
        <f t="shared" si="10"/>
        <v>0</v>
      </c>
      <c r="O82" s="45">
        <f t="shared" si="10"/>
        <v>0</v>
      </c>
      <c r="P82" s="45">
        <f t="shared" si="10"/>
        <v>28</v>
      </c>
      <c r="Q82" s="46"/>
      <c r="R82" s="46"/>
      <c r="S82" s="47"/>
    </row>
    <row r="83" spans="1:19" s="49" customFormat="1" x14ac:dyDescent="0.3">
      <c r="A83" s="50"/>
      <c r="B83" s="51"/>
      <c r="C83" s="50"/>
      <c r="D83" s="50"/>
      <c r="E83" s="50"/>
      <c r="F83" s="50"/>
      <c r="G83" s="50"/>
      <c r="H83" s="52"/>
      <c r="I83" s="52"/>
      <c r="J83" s="52"/>
      <c r="K83" s="52"/>
      <c r="L83" s="52"/>
      <c r="M83" s="52"/>
      <c r="N83" s="52"/>
      <c r="O83" s="52"/>
      <c r="P83" s="53"/>
      <c r="Q83" s="54"/>
      <c r="R83" s="54"/>
      <c r="S83" s="50"/>
    </row>
    <row r="84" spans="1:19" s="50" customFormat="1" ht="41.4" x14ac:dyDescent="0.3">
      <c r="A84" s="33" t="s">
        <v>279</v>
      </c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55" t="s">
        <v>283</v>
      </c>
    </row>
    <row r="85" spans="1:19" s="48" customFormat="1" ht="27.6" x14ac:dyDescent="0.3">
      <c r="A85" s="40" t="s">
        <v>14</v>
      </c>
      <c r="B85" s="41">
        <v>4</v>
      </c>
      <c r="C85" s="40" t="s">
        <v>215</v>
      </c>
      <c r="D85" s="40" t="s">
        <v>216</v>
      </c>
      <c r="E85" s="40" t="s">
        <v>543</v>
      </c>
      <c r="F85" s="40" t="s">
        <v>119</v>
      </c>
      <c r="G85" s="40" t="s">
        <v>120</v>
      </c>
      <c r="H85" s="42"/>
      <c r="I85" s="42"/>
      <c r="J85" s="42"/>
      <c r="K85" s="63">
        <v>4</v>
      </c>
      <c r="L85" s="63">
        <v>4</v>
      </c>
      <c r="M85" s="42"/>
      <c r="N85" s="42"/>
      <c r="O85" s="42"/>
      <c r="P85" s="42">
        <v>3</v>
      </c>
      <c r="Q85" s="43" t="s">
        <v>284</v>
      </c>
      <c r="R85" s="43" t="s">
        <v>9</v>
      </c>
      <c r="S85" s="40" t="s">
        <v>19</v>
      </c>
    </row>
    <row r="86" spans="1:19" s="48" customFormat="1" x14ac:dyDescent="0.3">
      <c r="A86" s="13" t="s">
        <v>601</v>
      </c>
      <c r="B86" s="13"/>
      <c r="C86" s="13"/>
      <c r="D86" s="13"/>
      <c r="E86" s="13"/>
      <c r="F86" s="13"/>
      <c r="G86" s="13"/>
      <c r="H86" s="45">
        <f t="shared" ref="H86:P86" si="11">SUM(H85:H85)</f>
        <v>0</v>
      </c>
      <c r="I86" s="45">
        <f t="shared" si="11"/>
        <v>0</v>
      </c>
      <c r="J86" s="45">
        <f t="shared" si="11"/>
        <v>0</v>
      </c>
      <c r="K86" s="45">
        <f>SUM(K85:K85)</f>
        <v>4</v>
      </c>
      <c r="L86" s="45">
        <f>SUM(L85:L85)</f>
        <v>4</v>
      </c>
      <c r="M86" s="45"/>
      <c r="N86" s="45">
        <f t="shared" si="11"/>
        <v>0</v>
      </c>
      <c r="O86" s="45">
        <f t="shared" si="11"/>
        <v>0</v>
      </c>
      <c r="P86" s="45">
        <f t="shared" si="11"/>
        <v>3</v>
      </c>
      <c r="Q86" s="46"/>
      <c r="R86" s="46"/>
      <c r="S86" s="47"/>
    </row>
    <row r="87" spans="1:19" s="48" customFormat="1" ht="27.6" x14ac:dyDescent="0.3">
      <c r="A87" s="40" t="s">
        <v>14</v>
      </c>
      <c r="B87" s="41">
        <v>5</v>
      </c>
      <c r="C87" s="40" t="s">
        <v>240</v>
      </c>
      <c r="D87" s="40" t="s">
        <v>241</v>
      </c>
      <c r="E87" s="40" t="s">
        <v>551</v>
      </c>
      <c r="F87" s="40" t="s">
        <v>10</v>
      </c>
      <c r="G87" s="40" t="s">
        <v>11</v>
      </c>
      <c r="H87" s="42"/>
      <c r="I87" s="42"/>
      <c r="J87" s="42"/>
      <c r="K87" s="63">
        <v>8</v>
      </c>
      <c r="L87" s="63">
        <v>8</v>
      </c>
      <c r="M87" s="42"/>
      <c r="N87" s="42"/>
      <c r="O87" s="42"/>
      <c r="P87" s="42">
        <v>3</v>
      </c>
      <c r="Q87" s="43" t="s">
        <v>284</v>
      </c>
      <c r="R87" s="43" t="s">
        <v>9</v>
      </c>
      <c r="S87" s="40" t="s">
        <v>19</v>
      </c>
    </row>
    <row r="88" spans="1:19" s="48" customFormat="1" ht="27.6" x14ac:dyDescent="0.3">
      <c r="A88" s="40" t="s">
        <v>14</v>
      </c>
      <c r="B88" s="41">
        <v>5</v>
      </c>
      <c r="C88" s="40" t="s">
        <v>242</v>
      </c>
      <c r="D88" s="40" t="s">
        <v>243</v>
      </c>
      <c r="E88" s="40" t="s">
        <v>552</v>
      </c>
      <c r="F88" s="40" t="s">
        <v>186</v>
      </c>
      <c r="G88" s="40" t="s">
        <v>187</v>
      </c>
      <c r="H88" s="42"/>
      <c r="I88" s="42"/>
      <c r="J88" s="42"/>
      <c r="K88" s="63">
        <v>8</v>
      </c>
      <c r="L88" s="63">
        <v>8</v>
      </c>
      <c r="M88" s="42"/>
      <c r="N88" s="42"/>
      <c r="O88" s="42"/>
      <c r="P88" s="42">
        <v>3</v>
      </c>
      <c r="Q88" s="43" t="s">
        <v>284</v>
      </c>
      <c r="R88" s="43" t="s">
        <v>9</v>
      </c>
      <c r="S88" s="40" t="s">
        <v>19</v>
      </c>
    </row>
    <row r="89" spans="1:19" s="48" customFormat="1" x14ac:dyDescent="0.3">
      <c r="A89" s="13" t="s">
        <v>601</v>
      </c>
      <c r="B89" s="13"/>
      <c r="C89" s="13"/>
      <c r="D89" s="13"/>
      <c r="E89" s="13"/>
      <c r="F89" s="13"/>
      <c r="G89" s="13"/>
      <c r="H89" s="45">
        <f t="shared" ref="H89:P89" si="12">SUM(H87:H88)</f>
        <v>0</v>
      </c>
      <c r="I89" s="45">
        <f t="shared" si="12"/>
        <v>0</v>
      </c>
      <c r="J89" s="45">
        <f t="shared" si="12"/>
        <v>0</v>
      </c>
      <c r="K89" s="45">
        <f>SUM(K87:K88)</f>
        <v>16</v>
      </c>
      <c r="L89" s="45">
        <f>SUM(L87:L88)</f>
        <v>16</v>
      </c>
      <c r="M89" s="45"/>
      <c r="N89" s="45">
        <f t="shared" si="12"/>
        <v>0</v>
      </c>
      <c r="O89" s="45">
        <f t="shared" si="12"/>
        <v>0</v>
      </c>
      <c r="P89" s="45">
        <f t="shared" si="12"/>
        <v>6</v>
      </c>
      <c r="Q89" s="46"/>
      <c r="R89" s="46"/>
      <c r="S89" s="47"/>
    </row>
    <row r="90" spans="1:19" s="48" customFormat="1" x14ac:dyDescent="0.3">
      <c r="A90" s="40" t="s">
        <v>14</v>
      </c>
      <c r="B90" s="41">
        <v>4</v>
      </c>
      <c r="C90" s="40" t="s">
        <v>211</v>
      </c>
      <c r="D90" s="40" t="s">
        <v>212</v>
      </c>
      <c r="E90" s="40" t="s">
        <v>530</v>
      </c>
      <c r="F90" s="40" t="s">
        <v>213</v>
      </c>
      <c r="G90" s="43" t="s">
        <v>214</v>
      </c>
      <c r="H90" s="42"/>
      <c r="I90" s="42"/>
      <c r="J90" s="42"/>
      <c r="K90" s="63">
        <v>8</v>
      </c>
      <c r="L90" s="63">
        <v>4</v>
      </c>
      <c r="M90" s="42"/>
      <c r="N90" s="42"/>
      <c r="O90" s="42"/>
      <c r="P90" s="42">
        <v>3</v>
      </c>
      <c r="Q90" s="43" t="s">
        <v>284</v>
      </c>
      <c r="R90" s="43" t="s">
        <v>9</v>
      </c>
      <c r="S90" s="40" t="s">
        <v>19</v>
      </c>
    </row>
    <row r="91" spans="1:19" s="48" customFormat="1" ht="27.6" x14ac:dyDescent="0.3">
      <c r="A91" s="40" t="s">
        <v>14</v>
      </c>
      <c r="B91" s="41">
        <v>6</v>
      </c>
      <c r="C91" s="40" t="s">
        <v>230</v>
      </c>
      <c r="D91" s="40" t="s">
        <v>231</v>
      </c>
      <c r="E91" s="40" t="s">
        <v>547</v>
      </c>
      <c r="F91" s="40" t="s">
        <v>10</v>
      </c>
      <c r="G91" s="40" t="s">
        <v>11</v>
      </c>
      <c r="H91" s="42"/>
      <c r="I91" s="42"/>
      <c r="J91" s="42"/>
      <c r="K91" s="63">
        <v>8</v>
      </c>
      <c r="L91" s="63">
        <v>8</v>
      </c>
      <c r="M91" s="42"/>
      <c r="N91" s="42"/>
      <c r="O91" s="42"/>
      <c r="P91" s="42">
        <v>4</v>
      </c>
      <c r="Q91" s="43" t="s">
        <v>284</v>
      </c>
      <c r="R91" s="43" t="s">
        <v>9</v>
      </c>
      <c r="S91" s="40" t="s">
        <v>19</v>
      </c>
    </row>
    <row r="92" spans="1:19" s="48" customFormat="1" ht="27.6" x14ac:dyDescent="0.3">
      <c r="A92" s="40" t="s">
        <v>14</v>
      </c>
      <c r="B92" s="41">
        <v>6</v>
      </c>
      <c r="C92" s="40" t="s">
        <v>248</v>
      </c>
      <c r="D92" s="40" t="s">
        <v>249</v>
      </c>
      <c r="E92" s="40" t="s">
        <v>554</v>
      </c>
      <c r="F92" s="40" t="s">
        <v>172</v>
      </c>
      <c r="G92" s="40" t="s">
        <v>173</v>
      </c>
      <c r="H92" s="42"/>
      <c r="I92" s="42"/>
      <c r="J92" s="42"/>
      <c r="K92" s="63">
        <v>8</v>
      </c>
      <c r="L92" s="63">
        <v>4</v>
      </c>
      <c r="M92" s="42"/>
      <c r="N92" s="42"/>
      <c r="O92" s="42"/>
      <c r="P92" s="42">
        <v>3</v>
      </c>
      <c r="Q92" s="43" t="s">
        <v>284</v>
      </c>
      <c r="R92" s="43" t="s">
        <v>9</v>
      </c>
      <c r="S92" s="40" t="s">
        <v>250</v>
      </c>
    </row>
    <row r="93" spans="1:19" s="48" customFormat="1" ht="27.6" x14ac:dyDescent="0.3">
      <c r="A93" s="40" t="s">
        <v>14</v>
      </c>
      <c r="B93" s="41">
        <v>6</v>
      </c>
      <c r="C93" s="40" t="s">
        <v>251</v>
      </c>
      <c r="D93" s="40" t="s">
        <v>252</v>
      </c>
      <c r="E93" s="40" t="s">
        <v>555</v>
      </c>
      <c r="F93" s="40" t="s">
        <v>150</v>
      </c>
      <c r="G93" s="40" t="s">
        <v>151</v>
      </c>
      <c r="H93" s="42"/>
      <c r="I93" s="42"/>
      <c r="J93" s="42"/>
      <c r="K93" s="63">
        <v>8</v>
      </c>
      <c r="L93" s="63">
        <v>4</v>
      </c>
      <c r="M93" s="42"/>
      <c r="N93" s="42"/>
      <c r="O93" s="42"/>
      <c r="P93" s="42">
        <v>3</v>
      </c>
      <c r="Q93" s="43" t="s">
        <v>284</v>
      </c>
      <c r="R93" s="43" t="s">
        <v>9</v>
      </c>
      <c r="S93" s="40" t="s">
        <v>19</v>
      </c>
    </row>
    <row r="94" spans="1:19" s="48" customFormat="1" ht="27.6" x14ac:dyDescent="0.3">
      <c r="A94" s="40" t="s">
        <v>14</v>
      </c>
      <c r="B94" s="41">
        <v>5</v>
      </c>
      <c r="C94" s="40" t="s">
        <v>244</v>
      </c>
      <c r="D94" s="40" t="s">
        <v>245</v>
      </c>
      <c r="E94" s="40" t="s">
        <v>553</v>
      </c>
      <c r="F94" s="40" t="s">
        <v>246</v>
      </c>
      <c r="G94" s="40" t="s">
        <v>247</v>
      </c>
      <c r="H94" s="42"/>
      <c r="I94" s="42"/>
      <c r="J94" s="42"/>
      <c r="K94" s="63">
        <v>4</v>
      </c>
      <c r="L94" s="63">
        <v>8</v>
      </c>
      <c r="M94" s="42"/>
      <c r="N94" s="42"/>
      <c r="O94" s="42"/>
      <c r="P94" s="42">
        <v>3</v>
      </c>
      <c r="Q94" s="43" t="s">
        <v>284</v>
      </c>
      <c r="R94" s="43" t="s">
        <v>9</v>
      </c>
      <c r="S94" s="40" t="s">
        <v>95</v>
      </c>
    </row>
    <row r="95" spans="1:19" s="48" customFormat="1" x14ac:dyDescent="0.3">
      <c r="A95" s="40" t="s">
        <v>14</v>
      </c>
      <c r="B95" s="41">
        <v>6</v>
      </c>
      <c r="C95" s="40" t="s">
        <v>253</v>
      </c>
      <c r="D95" s="40" t="s">
        <v>254</v>
      </c>
      <c r="E95" s="40" t="s">
        <v>556</v>
      </c>
      <c r="F95" s="40" t="s">
        <v>255</v>
      </c>
      <c r="G95" s="40" t="s">
        <v>256</v>
      </c>
      <c r="H95" s="42"/>
      <c r="I95" s="42"/>
      <c r="J95" s="42"/>
      <c r="K95" s="63">
        <v>8</v>
      </c>
      <c r="L95" s="63">
        <v>4</v>
      </c>
      <c r="M95" s="42"/>
      <c r="N95" s="42"/>
      <c r="O95" s="42"/>
      <c r="P95" s="42">
        <v>3</v>
      </c>
      <c r="Q95" s="43" t="s">
        <v>284</v>
      </c>
      <c r="R95" s="43" t="s">
        <v>9</v>
      </c>
      <c r="S95" s="40" t="s">
        <v>19</v>
      </c>
    </row>
    <row r="96" spans="1:19" s="49" customFormat="1" x14ac:dyDescent="0.3">
      <c r="A96" s="13" t="s">
        <v>601</v>
      </c>
      <c r="B96" s="13"/>
      <c r="C96" s="13"/>
      <c r="D96" s="13"/>
      <c r="E96" s="13"/>
      <c r="F96" s="13"/>
      <c r="G96" s="13"/>
      <c r="H96" s="45">
        <f t="shared" ref="H96:P96" si="13">SUM(H90:H95)</f>
        <v>0</v>
      </c>
      <c r="I96" s="45">
        <f t="shared" si="13"/>
        <v>0</v>
      </c>
      <c r="J96" s="45">
        <f t="shared" si="13"/>
        <v>0</v>
      </c>
      <c r="K96" s="45">
        <f>SUM(K90:K95)</f>
        <v>44</v>
      </c>
      <c r="L96" s="45">
        <f>SUM(L90:L95)</f>
        <v>32</v>
      </c>
      <c r="M96" s="45"/>
      <c r="N96" s="45">
        <f t="shared" si="13"/>
        <v>0</v>
      </c>
      <c r="O96" s="45">
        <f t="shared" si="13"/>
        <v>0</v>
      </c>
      <c r="P96" s="45">
        <f t="shared" si="13"/>
        <v>19</v>
      </c>
      <c r="Q96" s="46"/>
      <c r="R96" s="46"/>
      <c r="S96" s="47"/>
    </row>
    <row r="97" spans="1:19" s="49" customFormat="1" x14ac:dyDescent="0.3">
      <c r="A97" s="13" t="s">
        <v>602</v>
      </c>
      <c r="B97" s="13"/>
      <c r="C97" s="13"/>
      <c r="D97" s="13"/>
      <c r="E97" s="13"/>
      <c r="F97" s="13"/>
      <c r="G97" s="13"/>
      <c r="H97" s="45">
        <f t="shared" ref="H97:P97" si="14">H86+H89+H96</f>
        <v>0</v>
      </c>
      <c r="I97" s="45">
        <f t="shared" si="14"/>
        <v>0</v>
      </c>
      <c r="J97" s="45">
        <f t="shared" si="14"/>
        <v>0</v>
      </c>
      <c r="K97" s="45">
        <f>K86+K89+K96</f>
        <v>64</v>
      </c>
      <c r="L97" s="45">
        <f>L86+L89+L96</f>
        <v>52</v>
      </c>
      <c r="M97" s="45"/>
      <c r="N97" s="45">
        <f t="shared" si="14"/>
        <v>0</v>
      </c>
      <c r="O97" s="45">
        <f t="shared" si="14"/>
        <v>0</v>
      </c>
      <c r="P97" s="45">
        <f t="shared" si="14"/>
        <v>28</v>
      </c>
      <c r="Q97" s="46"/>
      <c r="R97" s="46"/>
      <c r="S97" s="47"/>
    </row>
    <row r="98" spans="1:19" s="49" customFormat="1" x14ac:dyDescent="0.3">
      <c r="A98" s="50"/>
      <c r="B98" s="51"/>
      <c r="C98" s="50"/>
      <c r="D98" s="50"/>
      <c r="E98" s="50"/>
      <c r="F98" s="50"/>
      <c r="G98" s="50"/>
      <c r="H98" s="52"/>
      <c r="I98" s="52"/>
      <c r="J98" s="52"/>
      <c r="K98" s="52"/>
      <c r="L98" s="52"/>
      <c r="M98" s="52"/>
      <c r="N98" s="52"/>
      <c r="O98" s="52"/>
      <c r="P98" s="53"/>
      <c r="Q98" s="54"/>
      <c r="R98" s="54"/>
      <c r="S98" s="50"/>
    </row>
    <row r="99" spans="1:19" s="50" customFormat="1" ht="41.4" x14ac:dyDescent="0.3">
      <c r="A99" s="33" t="s">
        <v>280</v>
      </c>
      <c r="B99" s="33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55" t="s">
        <v>283</v>
      </c>
    </row>
    <row r="100" spans="1:19" s="48" customFormat="1" ht="27.6" x14ac:dyDescent="0.3">
      <c r="A100" s="40" t="s">
        <v>14</v>
      </c>
      <c r="B100" s="41">
        <v>4</v>
      </c>
      <c r="C100" s="40" t="s">
        <v>215</v>
      </c>
      <c r="D100" s="40" t="s">
        <v>216</v>
      </c>
      <c r="E100" s="40" t="s">
        <v>543</v>
      </c>
      <c r="F100" s="40" t="s">
        <v>119</v>
      </c>
      <c r="G100" s="40" t="s">
        <v>120</v>
      </c>
      <c r="H100" s="42"/>
      <c r="I100" s="42"/>
      <c r="J100" s="42"/>
      <c r="K100" s="63">
        <v>4</v>
      </c>
      <c r="L100" s="63">
        <v>4</v>
      </c>
      <c r="M100" s="42"/>
      <c r="N100" s="42"/>
      <c r="O100" s="42"/>
      <c r="P100" s="42">
        <v>3</v>
      </c>
      <c r="Q100" s="43" t="s">
        <v>284</v>
      </c>
      <c r="R100" s="43" t="s">
        <v>9</v>
      </c>
      <c r="S100" s="40" t="s">
        <v>19</v>
      </c>
    </row>
    <row r="101" spans="1:19" s="48" customFormat="1" x14ac:dyDescent="0.3">
      <c r="A101" s="13" t="s">
        <v>601</v>
      </c>
      <c r="B101" s="13"/>
      <c r="C101" s="13"/>
      <c r="D101" s="13"/>
      <c r="E101" s="13"/>
      <c r="F101" s="13"/>
      <c r="G101" s="13"/>
      <c r="H101" s="45">
        <f t="shared" ref="H101:P101" si="15">SUM(H100:H100)</f>
        <v>0</v>
      </c>
      <c r="I101" s="45">
        <f t="shared" si="15"/>
        <v>0</v>
      </c>
      <c r="J101" s="45">
        <f t="shared" si="15"/>
        <v>0</v>
      </c>
      <c r="K101" s="45">
        <f>SUM(K100:K100)</f>
        <v>4</v>
      </c>
      <c r="L101" s="45">
        <f>SUM(L100:L100)</f>
        <v>4</v>
      </c>
      <c r="M101" s="45"/>
      <c r="N101" s="45">
        <f t="shared" si="15"/>
        <v>0</v>
      </c>
      <c r="O101" s="45">
        <f t="shared" si="15"/>
        <v>0</v>
      </c>
      <c r="P101" s="45">
        <f t="shared" si="15"/>
        <v>3</v>
      </c>
      <c r="Q101" s="46"/>
      <c r="R101" s="46"/>
      <c r="S101" s="47"/>
    </row>
    <row r="102" spans="1:19" s="48" customFormat="1" ht="41.4" x14ac:dyDescent="0.3">
      <c r="A102" s="40" t="s">
        <v>14</v>
      </c>
      <c r="B102" s="41">
        <v>5</v>
      </c>
      <c r="C102" s="40" t="s">
        <v>261</v>
      </c>
      <c r="D102" s="40" t="s">
        <v>262</v>
      </c>
      <c r="E102" s="40" t="s">
        <v>557</v>
      </c>
      <c r="F102" s="40" t="s">
        <v>263</v>
      </c>
      <c r="G102" s="40" t="s">
        <v>264</v>
      </c>
      <c r="H102" s="42"/>
      <c r="I102" s="42"/>
      <c r="J102" s="42"/>
      <c r="K102" s="63">
        <v>8</v>
      </c>
      <c r="L102" s="63">
        <v>0</v>
      </c>
      <c r="M102" s="42"/>
      <c r="N102" s="42"/>
      <c r="O102" s="42"/>
      <c r="P102" s="42">
        <v>3</v>
      </c>
      <c r="Q102" s="43" t="s">
        <v>284</v>
      </c>
      <c r="R102" s="43" t="s">
        <v>9</v>
      </c>
      <c r="S102" s="40" t="s">
        <v>73</v>
      </c>
    </row>
    <row r="103" spans="1:19" s="48" customFormat="1" ht="27.6" x14ac:dyDescent="0.3">
      <c r="A103" s="40" t="s">
        <v>14</v>
      </c>
      <c r="B103" s="41">
        <v>5</v>
      </c>
      <c r="C103" s="40" t="s">
        <v>265</v>
      </c>
      <c r="D103" s="40" t="s">
        <v>266</v>
      </c>
      <c r="E103" s="40" t="s">
        <v>558</v>
      </c>
      <c r="F103" s="40" t="s">
        <v>267</v>
      </c>
      <c r="G103" s="40" t="s">
        <v>268</v>
      </c>
      <c r="H103" s="42"/>
      <c r="I103" s="42"/>
      <c r="J103" s="42"/>
      <c r="K103" s="63">
        <v>4</v>
      </c>
      <c r="L103" s="63">
        <v>8</v>
      </c>
      <c r="M103" s="42"/>
      <c r="N103" s="42"/>
      <c r="O103" s="42"/>
      <c r="P103" s="42">
        <v>3</v>
      </c>
      <c r="Q103" s="43" t="s">
        <v>284</v>
      </c>
      <c r="R103" s="43" t="s">
        <v>9</v>
      </c>
      <c r="S103" s="40" t="s">
        <v>136</v>
      </c>
    </row>
    <row r="104" spans="1:19" s="48" customFormat="1" x14ac:dyDescent="0.3">
      <c r="A104" s="13" t="s">
        <v>601</v>
      </c>
      <c r="B104" s="13"/>
      <c r="C104" s="13"/>
      <c r="D104" s="13"/>
      <c r="E104" s="13"/>
      <c r="F104" s="13"/>
      <c r="G104" s="13"/>
      <c r="H104" s="45">
        <f t="shared" ref="H104:P104" si="16">SUM(H102:H103)</f>
        <v>0</v>
      </c>
      <c r="I104" s="45">
        <f t="shared" si="16"/>
        <v>0</v>
      </c>
      <c r="J104" s="45">
        <f t="shared" si="16"/>
        <v>0</v>
      </c>
      <c r="K104" s="45">
        <f>SUM(K102:K103)</f>
        <v>12</v>
      </c>
      <c r="L104" s="45">
        <f>SUM(L102:L103)</f>
        <v>8</v>
      </c>
      <c r="M104" s="45"/>
      <c r="N104" s="45">
        <f t="shared" si="16"/>
        <v>0</v>
      </c>
      <c r="O104" s="45">
        <f t="shared" si="16"/>
        <v>0</v>
      </c>
      <c r="P104" s="45">
        <f t="shared" si="16"/>
        <v>6</v>
      </c>
      <c r="Q104" s="46"/>
      <c r="R104" s="46"/>
      <c r="S104" s="47"/>
    </row>
    <row r="105" spans="1:19" s="48" customFormat="1" x14ac:dyDescent="0.3">
      <c r="A105" s="40" t="s">
        <v>14</v>
      </c>
      <c r="B105" s="41">
        <v>4</v>
      </c>
      <c r="C105" s="40" t="s">
        <v>211</v>
      </c>
      <c r="D105" s="40" t="s">
        <v>212</v>
      </c>
      <c r="E105" s="40" t="s">
        <v>530</v>
      </c>
      <c r="F105" s="40" t="s">
        <v>213</v>
      </c>
      <c r="G105" s="43" t="s">
        <v>214</v>
      </c>
      <c r="H105" s="42"/>
      <c r="I105" s="42"/>
      <c r="J105" s="42"/>
      <c r="K105" s="63">
        <v>8</v>
      </c>
      <c r="L105" s="63">
        <v>4</v>
      </c>
      <c r="M105" s="42"/>
      <c r="N105" s="42"/>
      <c r="O105" s="42"/>
      <c r="P105" s="42">
        <v>3</v>
      </c>
      <c r="Q105" s="43" t="s">
        <v>284</v>
      </c>
      <c r="R105" s="43" t="s">
        <v>9</v>
      </c>
      <c r="S105" s="40" t="s">
        <v>19</v>
      </c>
    </row>
    <row r="106" spans="1:19" s="48" customFormat="1" ht="27.6" x14ac:dyDescent="0.3">
      <c r="A106" s="40" t="s">
        <v>14</v>
      </c>
      <c r="B106" s="41">
        <v>6</v>
      </c>
      <c r="C106" s="40" t="s">
        <v>230</v>
      </c>
      <c r="D106" s="40" t="s">
        <v>231</v>
      </c>
      <c r="E106" s="40" t="s">
        <v>547</v>
      </c>
      <c r="F106" s="40" t="s">
        <v>10</v>
      </c>
      <c r="G106" s="40" t="s">
        <v>11</v>
      </c>
      <c r="H106" s="42"/>
      <c r="I106" s="42"/>
      <c r="J106" s="42"/>
      <c r="K106" s="63">
        <v>8</v>
      </c>
      <c r="L106" s="63">
        <v>8</v>
      </c>
      <c r="M106" s="42"/>
      <c r="N106" s="42"/>
      <c r="O106" s="42"/>
      <c r="P106" s="42">
        <v>4</v>
      </c>
      <c r="Q106" s="43" t="s">
        <v>284</v>
      </c>
      <c r="R106" s="43" t="s">
        <v>9</v>
      </c>
      <c r="S106" s="40" t="s">
        <v>19</v>
      </c>
    </row>
    <row r="107" spans="1:19" s="48" customFormat="1" ht="55.2" x14ac:dyDescent="0.3">
      <c r="A107" s="40" t="s">
        <v>14</v>
      </c>
      <c r="B107" s="41">
        <v>6</v>
      </c>
      <c r="C107" s="40" t="s">
        <v>269</v>
      </c>
      <c r="D107" s="40" t="s">
        <v>270</v>
      </c>
      <c r="E107" s="40" t="s">
        <v>559</v>
      </c>
      <c r="F107" s="40" t="s">
        <v>271</v>
      </c>
      <c r="G107" s="40" t="s">
        <v>272</v>
      </c>
      <c r="H107" s="42"/>
      <c r="I107" s="42"/>
      <c r="J107" s="42"/>
      <c r="K107" s="63">
        <v>8</v>
      </c>
      <c r="L107" s="63">
        <v>4</v>
      </c>
      <c r="M107" s="42"/>
      <c r="N107" s="42"/>
      <c r="O107" s="42"/>
      <c r="P107" s="42">
        <v>3</v>
      </c>
      <c r="Q107" s="43" t="s">
        <v>284</v>
      </c>
      <c r="R107" s="43" t="s">
        <v>9</v>
      </c>
      <c r="S107" s="40" t="s">
        <v>141</v>
      </c>
    </row>
    <row r="108" spans="1:19" s="48" customFormat="1" x14ac:dyDescent="0.3">
      <c r="A108" s="40" t="s">
        <v>14</v>
      </c>
      <c r="B108" s="41">
        <v>6</v>
      </c>
      <c r="C108" s="40" t="s">
        <v>253</v>
      </c>
      <c r="D108" s="40" t="s">
        <v>254</v>
      </c>
      <c r="E108" s="40" t="s">
        <v>556</v>
      </c>
      <c r="F108" s="40" t="s">
        <v>255</v>
      </c>
      <c r="G108" s="40" t="s">
        <v>256</v>
      </c>
      <c r="H108" s="42"/>
      <c r="I108" s="42"/>
      <c r="J108" s="42"/>
      <c r="K108" s="63">
        <v>4</v>
      </c>
      <c r="L108" s="63">
        <v>8</v>
      </c>
      <c r="M108" s="42"/>
      <c r="N108" s="42"/>
      <c r="O108" s="42"/>
      <c r="P108" s="42">
        <v>3</v>
      </c>
      <c r="Q108" s="43" t="s">
        <v>284</v>
      </c>
      <c r="R108" s="43" t="s">
        <v>9</v>
      </c>
      <c r="S108" s="40" t="s">
        <v>19</v>
      </c>
    </row>
    <row r="109" spans="1:19" s="48" customFormat="1" ht="55.2" x14ac:dyDescent="0.3">
      <c r="A109" s="40" t="s">
        <v>14</v>
      </c>
      <c r="B109" s="41">
        <v>6</v>
      </c>
      <c r="C109" s="40" t="s">
        <v>273</v>
      </c>
      <c r="D109" s="40" t="s">
        <v>274</v>
      </c>
      <c r="E109" s="40"/>
      <c r="F109" s="40" t="s">
        <v>275</v>
      </c>
      <c r="G109" s="40" t="s">
        <v>276</v>
      </c>
      <c r="H109" s="42"/>
      <c r="I109" s="42"/>
      <c r="J109" s="42"/>
      <c r="K109" s="63">
        <v>8</v>
      </c>
      <c r="L109" s="63">
        <v>0</v>
      </c>
      <c r="M109" s="42"/>
      <c r="N109" s="42"/>
      <c r="O109" s="42"/>
      <c r="P109" s="42">
        <v>3</v>
      </c>
      <c r="Q109" s="43" t="s">
        <v>285</v>
      </c>
      <c r="R109" s="43" t="s">
        <v>9</v>
      </c>
      <c r="S109" s="40" t="s">
        <v>277</v>
      </c>
    </row>
    <row r="110" spans="1:19" s="48" customFormat="1" ht="27.6" x14ac:dyDescent="0.3">
      <c r="A110" s="40" t="s">
        <v>14</v>
      </c>
      <c r="B110" s="41">
        <v>5</v>
      </c>
      <c r="C110" s="40" t="s">
        <v>257</v>
      </c>
      <c r="D110" s="40" t="s">
        <v>258</v>
      </c>
      <c r="E110" s="40" t="s">
        <v>522</v>
      </c>
      <c r="F110" s="40" t="s">
        <v>259</v>
      </c>
      <c r="G110" s="40" t="s">
        <v>260</v>
      </c>
      <c r="H110" s="42"/>
      <c r="I110" s="42"/>
      <c r="J110" s="42"/>
      <c r="K110" s="63">
        <v>8</v>
      </c>
      <c r="L110" s="63">
        <v>4</v>
      </c>
      <c r="M110" s="42"/>
      <c r="N110" s="42"/>
      <c r="O110" s="42"/>
      <c r="P110" s="42">
        <v>3</v>
      </c>
      <c r="Q110" s="43" t="s">
        <v>284</v>
      </c>
      <c r="R110" s="43" t="s">
        <v>9</v>
      </c>
      <c r="S110" s="40" t="s">
        <v>19</v>
      </c>
    </row>
    <row r="111" spans="1:19" s="60" customFormat="1" x14ac:dyDescent="0.3">
      <c r="A111" s="13" t="s">
        <v>601</v>
      </c>
      <c r="B111" s="13"/>
      <c r="C111" s="13"/>
      <c r="D111" s="13"/>
      <c r="E111" s="13"/>
      <c r="F111" s="13"/>
      <c r="G111" s="13"/>
      <c r="H111" s="45">
        <f t="shared" ref="H111:P111" si="17">SUM(H105:H110)</f>
        <v>0</v>
      </c>
      <c r="I111" s="45">
        <f t="shared" si="17"/>
        <v>0</v>
      </c>
      <c r="J111" s="45">
        <f t="shared" si="17"/>
        <v>0</v>
      </c>
      <c r="K111" s="45">
        <f>SUM(K105:K110)</f>
        <v>44</v>
      </c>
      <c r="L111" s="45">
        <f>SUM(L105:L110)</f>
        <v>28</v>
      </c>
      <c r="M111" s="45"/>
      <c r="N111" s="45">
        <f t="shared" si="17"/>
        <v>0</v>
      </c>
      <c r="O111" s="45">
        <f t="shared" si="17"/>
        <v>0</v>
      </c>
      <c r="P111" s="45">
        <f t="shared" si="17"/>
        <v>19</v>
      </c>
      <c r="Q111" s="57"/>
      <c r="R111" s="57"/>
      <c r="S111" s="47"/>
    </row>
    <row r="112" spans="1:19" s="59" customFormat="1" x14ac:dyDescent="0.3">
      <c r="A112" s="13" t="s">
        <v>602</v>
      </c>
      <c r="B112" s="13"/>
      <c r="C112" s="13"/>
      <c r="D112" s="13"/>
      <c r="E112" s="13"/>
      <c r="F112" s="13"/>
      <c r="G112" s="13"/>
      <c r="H112" s="45">
        <f t="shared" ref="H112:P112" si="18">H101+H104+H111</f>
        <v>0</v>
      </c>
      <c r="I112" s="45">
        <f t="shared" si="18"/>
        <v>0</v>
      </c>
      <c r="J112" s="45">
        <f t="shared" si="18"/>
        <v>0</v>
      </c>
      <c r="K112" s="45">
        <f>K101+K104+K111</f>
        <v>60</v>
      </c>
      <c r="L112" s="45">
        <f>L101+L104+L111</f>
        <v>40</v>
      </c>
      <c r="M112" s="45"/>
      <c r="N112" s="45">
        <f t="shared" si="18"/>
        <v>0</v>
      </c>
      <c r="O112" s="45">
        <f t="shared" si="18"/>
        <v>0</v>
      </c>
      <c r="P112" s="45">
        <f t="shared" si="18"/>
        <v>28</v>
      </c>
      <c r="Q112" s="57"/>
      <c r="R112" s="57"/>
      <c r="S112" s="47"/>
    </row>
  </sheetData>
  <sheetProtection algorithmName="SHA-512" hashValue="B4nj4HnE3Lv8KqjrTQx37LBrO2xBfiwaSYuVfwYFo8XLpTYwd4m04sGmELKqmEeF4NlN5cFBaMubbKAsbvGNdg==" saltValue="wsNEGit3M/sts+L4Oxjd0Q==" spinCount="100000" sheet="1" objects="1" scenarios="1"/>
  <mergeCells count="26">
    <mergeCell ref="P6:S6"/>
    <mergeCell ref="A111:G111"/>
    <mergeCell ref="A112:G112"/>
    <mergeCell ref="A97:G97"/>
    <mergeCell ref="A82:G82"/>
    <mergeCell ref="A67:G67"/>
    <mergeCell ref="A69:R69"/>
    <mergeCell ref="A84:R84"/>
    <mergeCell ref="A99:R99"/>
    <mergeCell ref="A86:G86"/>
    <mergeCell ref="A89:G89"/>
    <mergeCell ref="A96:G96"/>
    <mergeCell ref="A101:G101"/>
    <mergeCell ref="A104:G104"/>
    <mergeCell ref="A64:G64"/>
    <mergeCell ref="A66:G66"/>
    <mergeCell ref="A71:G71"/>
    <mergeCell ref="A74:G74"/>
    <mergeCell ref="A81:G81"/>
    <mergeCell ref="A16:G16"/>
    <mergeCell ref="A26:G26"/>
    <mergeCell ref="A37:G37"/>
    <mergeCell ref="A48:G48"/>
    <mergeCell ref="A58:G58"/>
    <mergeCell ref="K6:O6"/>
    <mergeCell ref="H6:J6"/>
  </mergeCells>
  <pageMargins left="0.7" right="0.7" top="0.75" bottom="0.75" header="0.3" footer="0.3"/>
  <pageSetup paperSize="9" scale="75" orientation="landscape" r:id="rId1"/>
  <headerFooter>
    <oddFooter>&amp;C&amp;10&amp;P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0"/>
  <sheetViews>
    <sheetView workbookViewId="0">
      <selection activeCell="G1" sqref="G1:G1048576"/>
    </sheetView>
  </sheetViews>
  <sheetFormatPr defaultRowHeight="13.8" x14ac:dyDescent="0.3"/>
  <cols>
    <col min="1" max="1" width="11.109375" style="70" customWidth="1"/>
    <col min="2" max="2" width="6.44140625" style="69" customWidth="1"/>
    <col min="3" max="3" width="13.21875" style="70" customWidth="1"/>
    <col min="4" max="4" width="24.6640625" style="78" customWidth="1"/>
    <col min="5" max="5" width="25.44140625" style="78" customWidth="1"/>
    <col min="6" max="6" width="18.77734375" style="70" customWidth="1"/>
    <col min="7" max="7" width="8.77734375" style="70" hidden="1" customWidth="1"/>
    <col min="8" max="10" width="3.77734375" style="79" hidden="1" customWidth="1"/>
    <col min="11" max="13" width="3.77734375" style="79" customWidth="1"/>
    <col min="14" max="14" width="6.44140625" style="79" customWidth="1"/>
    <col min="15" max="15" width="6.88671875" style="79" customWidth="1"/>
    <col min="16" max="16" width="5.88671875" style="80" customWidth="1"/>
    <col min="17" max="17" width="4.44140625" style="81" customWidth="1"/>
    <col min="18" max="18" width="5" style="81" customWidth="1"/>
    <col min="19" max="19" width="25.5546875" style="70" customWidth="1"/>
    <col min="20" max="16384" width="8.88671875" style="82"/>
  </cols>
  <sheetData>
    <row r="1" spans="1:19" x14ac:dyDescent="0.3">
      <c r="A1" s="14"/>
      <c r="D1" s="16"/>
      <c r="E1" s="16"/>
      <c r="H1" s="17"/>
      <c r="I1" s="17"/>
      <c r="J1" s="17"/>
      <c r="K1" s="17"/>
      <c r="L1" s="17"/>
      <c r="M1" s="17"/>
      <c r="N1" s="17"/>
      <c r="O1" s="17"/>
      <c r="P1" s="18"/>
      <c r="Q1" s="16"/>
      <c r="R1" s="16"/>
      <c r="S1" s="35" t="s">
        <v>281</v>
      </c>
    </row>
    <row r="2" spans="1:19" x14ac:dyDescent="0.3">
      <c r="A2" s="14"/>
      <c r="D2" s="16"/>
      <c r="E2" s="16"/>
      <c r="F2" s="19"/>
      <c r="H2" s="17"/>
      <c r="I2" s="17"/>
      <c r="J2" s="17"/>
      <c r="K2" s="17"/>
      <c r="L2" s="17"/>
      <c r="M2" s="17"/>
      <c r="N2" s="17"/>
      <c r="O2" s="17"/>
      <c r="P2" s="18"/>
      <c r="Q2" s="16"/>
      <c r="R2" s="16"/>
      <c r="S2" s="37" t="s">
        <v>0</v>
      </c>
    </row>
    <row r="3" spans="1:19" x14ac:dyDescent="0.3">
      <c r="A3" s="14"/>
      <c r="D3" s="16"/>
      <c r="E3" s="16"/>
      <c r="F3" s="19"/>
      <c r="H3" s="17"/>
      <c r="I3" s="17"/>
      <c r="J3" s="17"/>
      <c r="K3" s="17"/>
      <c r="L3" s="17"/>
      <c r="M3" s="17"/>
      <c r="N3" s="17"/>
      <c r="O3" s="17"/>
      <c r="P3" s="18"/>
      <c r="Q3" s="16"/>
      <c r="R3" s="16"/>
      <c r="S3" s="37" t="s">
        <v>603</v>
      </c>
    </row>
    <row r="4" spans="1:19" x14ac:dyDescent="0.3">
      <c r="A4" s="14"/>
      <c r="B4" s="15"/>
      <c r="C4" s="14"/>
      <c r="D4" s="16"/>
      <c r="E4" s="16"/>
      <c r="F4" s="19"/>
      <c r="H4" s="17"/>
      <c r="I4" s="17"/>
      <c r="J4" s="17"/>
      <c r="K4" s="17"/>
      <c r="L4" s="17"/>
      <c r="M4" s="17"/>
      <c r="N4" s="17"/>
      <c r="O4" s="17"/>
      <c r="P4" s="18"/>
      <c r="Q4" s="16"/>
      <c r="R4" s="16"/>
      <c r="S4" s="37" t="s">
        <v>282</v>
      </c>
    </row>
    <row r="5" spans="1:19" x14ac:dyDescent="0.3">
      <c r="A5" s="20" t="s">
        <v>597</v>
      </c>
      <c r="B5" s="18"/>
      <c r="C5" s="21"/>
      <c r="D5" s="21"/>
      <c r="E5" s="21"/>
      <c r="F5" s="21"/>
      <c r="G5" s="71"/>
      <c r="H5" s="18"/>
      <c r="I5" s="18"/>
      <c r="J5" s="18"/>
      <c r="K5" s="18"/>
      <c r="L5" s="18"/>
      <c r="M5" s="18"/>
      <c r="N5" s="18"/>
      <c r="O5" s="18"/>
      <c r="P5" s="18"/>
      <c r="Q5" s="21"/>
      <c r="R5" s="21"/>
      <c r="S5" s="23" t="s">
        <v>283</v>
      </c>
    </row>
    <row r="6" spans="1:19" x14ac:dyDescent="0.3">
      <c r="B6" s="17"/>
      <c r="C6" s="16"/>
      <c r="D6" s="16"/>
      <c r="E6" s="16"/>
      <c r="F6" s="16"/>
      <c r="H6" s="38" t="s">
        <v>605</v>
      </c>
      <c r="I6" s="38"/>
      <c r="J6" s="38"/>
      <c r="K6" s="38" t="s">
        <v>604</v>
      </c>
      <c r="L6" s="38"/>
      <c r="M6" s="38"/>
      <c r="N6" s="38"/>
      <c r="O6" s="38"/>
      <c r="P6" s="18"/>
      <c r="Q6" s="16"/>
      <c r="R6" s="16"/>
    </row>
    <row r="7" spans="1:19" s="77" customFormat="1" ht="41.4" x14ac:dyDescent="0.3">
      <c r="A7" s="72" t="s">
        <v>2</v>
      </c>
      <c r="B7" s="73" t="s">
        <v>600</v>
      </c>
      <c r="C7" s="72" t="s">
        <v>287</v>
      </c>
      <c r="D7" s="74" t="s">
        <v>288</v>
      </c>
      <c r="E7" s="74" t="s">
        <v>289</v>
      </c>
      <c r="F7" s="74" t="s">
        <v>290</v>
      </c>
      <c r="G7" s="75" t="s">
        <v>3</v>
      </c>
      <c r="H7" s="73" t="s">
        <v>291</v>
      </c>
      <c r="I7" s="73" t="s">
        <v>4</v>
      </c>
      <c r="J7" s="73" t="s">
        <v>292</v>
      </c>
      <c r="K7" s="73" t="s">
        <v>291</v>
      </c>
      <c r="L7" s="73" t="s">
        <v>4</v>
      </c>
      <c r="M7" s="73" t="s">
        <v>292</v>
      </c>
      <c r="N7" s="73" t="s">
        <v>293</v>
      </c>
      <c r="O7" s="73" t="s">
        <v>294</v>
      </c>
      <c r="P7" s="73" t="s">
        <v>295</v>
      </c>
      <c r="Q7" s="75" t="s">
        <v>296</v>
      </c>
      <c r="R7" s="75" t="s">
        <v>6</v>
      </c>
      <c r="S7" s="76" t="s">
        <v>7</v>
      </c>
    </row>
    <row r="8" spans="1:19" s="96" customFormat="1" ht="27.6" x14ac:dyDescent="0.3">
      <c r="A8" s="62" t="s">
        <v>297</v>
      </c>
      <c r="B8" s="89">
        <v>1</v>
      </c>
      <c r="C8" s="62" t="s">
        <v>298</v>
      </c>
      <c r="D8" s="62" t="s">
        <v>16</v>
      </c>
      <c r="E8" s="62" t="s">
        <v>531</v>
      </c>
      <c r="F8" s="40" t="s">
        <v>17</v>
      </c>
      <c r="G8" s="62" t="s">
        <v>18</v>
      </c>
      <c r="H8" s="63"/>
      <c r="I8" s="63"/>
      <c r="J8" s="63"/>
      <c r="K8" s="63">
        <v>12</v>
      </c>
      <c r="L8" s="63">
        <v>4</v>
      </c>
      <c r="M8" s="63"/>
      <c r="N8" s="63"/>
      <c r="O8" s="63"/>
      <c r="P8" s="63">
        <v>3</v>
      </c>
      <c r="Q8" s="95" t="s">
        <v>284</v>
      </c>
      <c r="R8" s="95" t="s">
        <v>8</v>
      </c>
      <c r="S8" s="62" t="s">
        <v>19</v>
      </c>
    </row>
    <row r="9" spans="1:19" s="96" customFormat="1" x14ac:dyDescent="0.3">
      <c r="A9" s="62" t="s">
        <v>297</v>
      </c>
      <c r="B9" s="89">
        <v>1</v>
      </c>
      <c r="C9" s="62" t="s">
        <v>299</v>
      </c>
      <c r="D9" s="62" t="s">
        <v>21</v>
      </c>
      <c r="E9" s="62" t="s">
        <v>409</v>
      </c>
      <c r="F9" s="40" t="s">
        <v>300</v>
      </c>
      <c r="G9" s="62" t="s">
        <v>301</v>
      </c>
      <c r="H9" s="63"/>
      <c r="I9" s="63"/>
      <c r="J9" s="63"/>
      <c r="K9" s="63">
        <v>8</v>
      </c>
      <c r="L9" s="63">
        <v>8</v>
      </c>
      <c r="M9" s="63"/>
      <c r="N9" s="63"/>
      <c r="O9" s="63"/>
      <c r="P9" s="63">
        <v>4</v>
      </c>
      <c r="Q9" s="95" t="s">
        <v>284</v>
      </c>
      <c r="R9" s="95" t="s">
        <v>8</v>
      </c>
      <c r="S9" s="62" t="s">
        <v>19</v>
      </c>
    </row>
    <row r="10" spans="1:19" s="96" customFormat="1" x14ac:dyDescent="0.3">
      <c r="A10" s="62" t="s">
        <v>297</v>
      </c>
      <c r="B10" s="89">
        <v>1</v>
      </c>
      <c r="C10" s="62" t="s">
        <v>302</v>
      </c>
      <c r="D10" s="62" t="s">
        <v>100</v>
      </c>
      <c r="E10" s="62" t="s">
        <v>506</v>
      </c>
      <c r="F10" s="40" t="s">
        <v>101</v>
      </c>
      <c r="G10" s="62" t="s">
        <v>102</v>
      </c>
      <c r="H10" s="63"/>
      <c r="I10" s="63"/>
      <c r="J10" s="63"/>
      <c r="K10" s="63">
        <v>8</v>
      </c>
      <c r="L10" s="63">
        <v>0</v>
      </c>
      <c r="M10" s="63"/>
      <c r="N10" s="63"/>
      <c r="O10" s="63"/>
      <c r="P10" s="63">
        <v>3</v>
      </c>
      <c r="Q10" s="95" t="s">
        <v>284</v>
      </c>
      <c r="R10" s="95" t="s">
        <v>8</v>
      </c>
      <c r="S10" s="62" t="s">
        <v>19</v>
      </c>
    </row>
    <row r="11" spans="1:19" s="96" customFormat="1" ht="27.6" x14ac:dyDescent="0.3">
      <c r="A11" s="62" t="s">
        <v>297</v>
      </c>
      <c r="B11" s="89">
        <v>1</v>
      </c>
      <c r="C11" s="62" t="s">
        <v>303</v>
      </c>
      <c r="D11" s="62" t="s">
        <v>25</v>
      </c>
      <c r="E11" s="62" t="s">
        <v>403</v>
      </c>
      <c r="F11" s="40" t="s">
        <v>26</v>
      </c>
      <c r="G11" s="62" t="s">
        <v>27</v>
      </c>
      <c r="H11" s="63"/>
      <c r="I11" s="63"/>
      <c r="J11" s="63"/>
      <c r="K11" s="63">
        <v>8</v>
      </c>
      <c r="L11" s="63">
        <v>4</v>
      </c>
      <c r="M11" s="63"/>
      <c r="N11" s="63"/>
      <c r="O11" s="63"/>
      <c r="P11" s="63">
        <v>3</v>
      </c>
      <c r="Q11" s="95" t="s">
        <v>284</v>
      </c>
      <c r="R11" s="95" t="s">
        <v>8</v>
      </c>
      <c r="S11" s="62" t="s">
        <v>19</v>
      </c>
    </row>
    <row r="12" spans="1:19" s="96" customFormat="1" ht="27.6" x14ac:dyDescent="0.3">
      <c r="A12" s="62" t="s">
        <v>297</v>
      </c>
      <c r="B12" s="89">
        <v>1</v>
      </c>
      <c r="C12" s="62" t="s">
        <v>304</v>
      </c>
      <c r="D12" s="62" t="s">
        <v>29</v>
      </c>
      <c r="E12" s="62" t="s">
        <v>398</v>
      </c>
      <c r="F12" s="40" t="s">
        <v>30</v>
      </c>
      <c r="G12" s="62" t="s">
        <v>31</v>
      </c>
      <c r="H12" s="63"/>
      <c r="I12" s="63"/>
      <c r="J12" s="63"/>
      <c r="K12" s="63">
        <v>0</v>
      </c>
      <c r="L12" s="63">
        <v>8</v>
      </c>
      <c r="M12" s="63"/>
      <c r="N12" s="63"/>
      <c r="O12" s="63"/>
      <c r="P12" s="63">
        <v>3</v>
      </c>
      <c r="Q12" s="95" t="s">
        <v>285</v>
      </c>
      <c r="R12" s="95" t="s">
        <v>8</v>
      </c>
      <c r="S12" s="62" t="s">
        <v>19</v>
      </c>
    </row>
    <row r="13" spans="1:19" s="96" customFormat="1" ht="27.6" x14ac:dyDescent="0.3">
      <c r="A13" s="62" t="s">
        <v>297</v>
      </c>
      <c r="B13" s="89">
        <v>1</v>
      </c>
      <c r="C13" s="62" t="s">
        <v>305</v>
      </c>
      <c r="D13" s="62" t="s">
        <v>33</v>
      </c>
      <c r="E13" s="62" t="s">
        <v>394</v>
      </c>
      <c r="F13" s="40" t="s">
        <v>306</v>
      </c>
      <c r="G13" s="62" t="s">
        <v>307</v>
      </c>
      <c r="H13" s="63"/>
      <c r="I13" s="63"/>
      <c r="J13" s="63"/>
      <c r="K13" s="63">
        <v>8</v>
      </c>
      <c r="L13" s="63">
        <v>8</v>
      </c>
      <c r="M13" s="63"/>
      <c r="N13" s="63"/>
      <c r="O13" s="63"/>
      <c r="P13" s="63">
        <v>4</v>
      </c>
      <c r="Q13" s="95" t="s">
        <v>284</v>
      </c>
      <c r="R13" s="95" t="s">
        <v>8</v>
      </c>
      <c r="S13" s="62" t="s">
        <v>19</v>
      </c>
    </row>
    <row r="14" spans="1:19" s="96" customFormat="1" x14ac:dyDescent="0.3">
      <c r="A14" s="62" t="s">
        <v>297</v>
      </c>
      <c r="B14" s="89">
        <v>1</v>
      </c>
      <c r="C14" s="62" t="s">
        <v>308</v>
      </c>
      <c r="D14" s="62" t="s">
        <v>36</v>
      </c>
      <c r="E14" s="62" t="s">
        <v>389</v>
      </c>
      <c r="F14" s="40" t="s">
        <v>309</v>
      </c>
      <c r="G14" s="62" t="s">
        <v>310</v>
      </c>
      <c r="H14" s="63"/>
      <c r="I14" s="63"/>
      <c r="J14" s="63"/>
      <c r="K14" s="63">
        <v>8</v>
      </c>
      <c r="L14" s="63">
        <v>8</v>
      </c>
      <c r="M14" s="63"/>
      <c r="N14" s="63"/>
      <c r="O14" s="63"/>
      <c r="P14" s="63">
        <v>4</v>
      </c>
      <c r="Q14" s="95" t="s">
        <v>284</v>
      </c>
      <c r="R14" s="95" t="s">
        <v>8</v>
      </c>
      <c r="S14" s="62" t="s">
        <v>19</v>
      </c>
    </row>
    <row r="15" spans="1:19" s="96" customFormat="1" x14ac:dyDescent="0.3">
      <c r="A15" s="62" t="s">
        <v>297</v>
      </c>
      <c r="B15" s="89">
        <v>1</v>
      </c>
      <c r="C15" s="62" t="s">
        <v>311</v>
      </c>
      <c r="D15" s="62" t="s">
        <v>40</v>
      </c>
      <c r="E15" s="62" t="s">
        <v>419</v>
      </c>
      <c r="F15" s="40" t="s">
        <v>41</v>
      </c>
      <c r="G15" s="62" t="s">
        <v>42</v>
      </c>
      <c r="H15" s="63"/>
      <c r="I15" s="63"/>
      <c r="J15" s="63"/>
      <c r="K15" s="63">
        <v>8</v>
      </c>
      <c r="L15" s="63">
        <v>4</v>
      </c>
      <c r="M15" s="63"/>
      <c r="N15" s="63"/>
      <c r="O15" s="63"/>
      <c r="P15" s="63">
        <v>3</v>
      </c>
      <c r="Q15" s="95" t="s">
        <v>284</v>
      </c>
      <c r="R15" s="95" t="s">
        <v>8</v>
      </c>
      <c r="S15" s="62" t="s">
        <v>19</v>
      </c>
    </row>
    <row r="16" spans="1:19" s="96" customFormat="1" x14ac:dyDescent="0.3">
      <c r="A16" s="13" t="s">
        <v>601</v>
      </c>
      <c r="B16" s="13"/>
      <c r="C16" s="13"/>
      <c r="D16" s="13"/>
      <c r="E16" s="13"/>
      <c r="F16" s="13"/>
      <c r="G16" s="13"/>
      <c r="H16" s="94">
        <f>SUM(H8:H15)</f>
        <v>0</v>
      </c>
      <c r="I16" s="94">
        <f t="shared" ref="I16:O16" si="0">SUM(I8:I15)</f>
        <v>0</v>
      </c>
      <c r="J16" s="94">
        <f t="shared" si="0"/>
        <v>0</v>
      </c>
      <c r="K16" s="94">
        <f>SUM(K8:K15)</f>
        <v>60</v>
      </c>
      <c r="L16" s="94">
        <f>SUM(L8:L15)</f>
        <v>44</v>
      </c>
      <c r="M16" s="94">
        <f t="shared" si="0"/>
        <v>0</v>
      </c>
      <c r="N16" s="94">
        <v>0</v>
      </c>
      <c r="O16" s="94">
        <f t="shared" si="0"/>
        <v>0</v>
      </c>
      <c r="P16" s="94">
        <f>SUM(P8:P15)</f>
        <v>27</v>
      </c>
      <c r="Q16" s="97"/>
      <c r="R16" s="97"/>
      <c r="S16" s="93"/>
    </row>
    <row r="17" spans="1:19" s="98" customFormat="1" ht="27.6" x14ac:dyDescent="0.3">
      <c r="A17" s="62" t="s">
        <v>297</v>
      </c>
      <c r="B17" s="89">
        <v>2</v>
      </c>
      <c r="C17" s="62" t="s">
        <v>312</v>
      </c>
      <c r="D17" s="62" t="s">
        <v>53</v>
      </c>
      <c r="E17" s="62" t="s">
        <v>415</v>
      </c>
      <c r="F17" s="40" t="s">
        <v>313</v>
      </c>
      <c r="G17" s="62" t="s">
        <v>314</v>
      </c>
      <c r="H17" s="63"/>
      <c r="I17" s="63"/>
      <c r="J17" s="63"/>
      <c r="K17" s="63">
        <v>4</v>
      </c>
      <c r="L17" s="63">
        <v>4</v>
      </c>
      <c r="M17" s="63"/>
      <c r="N17" s="63"/>
      <c r="O17" s="63"/>
      <c r="P17" s="63">
        <v>3</v>
      </c>
      <c r="Q17" s="95" t="s">
        <v>284</v>
      </c>
      <c r="R17" s="95" t="s">
        <v>8</v>
      </c>
      <c r="S17" s="62" t="s">
        <v>33</v>
      </c>
    </row>
    <row r="18" spans="1:19" s="98" customFormat="1" ht="27.6" x14ac:dyDescent="0.3">
      <c r="A18" s="62" t="s">
        <v>297</v>
      </c>
      <c r="B18" s="89">
        <v>2</v>
      </c>
      <c r="C18" s="62" t="s">
        <v>315</v>
      </c>
      <c r="D18" s="62" t="s">
        <v>57</v>
      </c>
      <c r="E18" s="62" t="s">
        <v>417</v>
      </c>
      <c r="F18" s="40" t="s">
        <v>58</v>
      </c>
      <c r="G18" s="62" t="s">
        <v>59</v>
      </c>
      <c r="H18" s="63"/>
      <c r="I18" s="63"/>
      <c r="J18" s="63"/>
      <c r="K18" s="63">
        <v>12</v>
      </c>
      <c r="L18" s="63">
        <v>8</v>
      </c>
      <c r="M18" s="63"/>
      <c r="N18" s="63"/>
      <c r="O18" s="63"/>
      <c r="P18" s="63">
        <v>6</v>
      </c>
      <c r="Q18" s="95" t="s">
        <v>284</v>
      </c>
      <c r="R18" s="95" t="s">
        <v>8</v>
      </c>
      <c r="S18" s="62" t="s">
        <v>21</v>
      </c>
    </row>
    <row r="19" spans="1:19" s="98" customFormat="1" x14ac:dyDescent="0.3">
      <c r="A19" s="62" t="s">
        <v>297</v>
      </c>
      <c r="B19" s="89">
        <v>2</v>
      </c>
      <c r="C19" s="62" t="s">
        <v>316</v>
      </c>
      <c r="D19" s="62" t="s">
        <v>62</v>
      </c>
      <c r="E19" s="62" t="s">
        <v>421</v>
      </c>
      <c r="F19" s="40" t="s">
        <v>63</v>
      </c>
      <c r="G19" s="62" t="s">
        <v>64</v>
      </c>
      <c r="H19" s="63"/>
      <c r="I19" s="63"/>
      <c r="J19" s="63"/>
      <c r="K19" s="63">
        <v>8</v>
      </c>
      <c r="L19" s="63">
        <v>4</v>
      </c>
      <c r="M19" s="63"/>
      <c r="N19" s="63"/>
      <c r="O19" s="63"/>
      <c r="P19" s="63">
        <v>3</v>
      </c>
      <c r="Q19" s="95" t="s">
        <v>284</v>
      </c>
      <c r="R19" s="95" t="s">
        <v>8</v>
      </c>
      <c r="S19" s="62" t="s">
        <v>19</v>
      </c>
    </row>
    <row r="20" spans="1:19" s="98" customFormat="1" ht="27.6" x14ac:dyDescent="0.3">
      <c r="A20" s="62" t="s">
        <v>297</v>
      </c>
      <c r="B20" s="89">
        <v>2</v>
      </c>
      <c r="C20" s="62" t="s">
        <v>317</v>
      </c>
      <c r="D20" s="62" t="s">
        <v>66</v>
      </c>
      <c r="E20" s="62" t="s">
        <v>423</v>
      </c>
      <c r="F20" s="40" t="s">
        <v>30</v>
      </c>
      <c r="G20" s="62" t="s">
        <v>31</v>
      </c>
      <c r="H20" s="63"/>
      <c r="I20" s="63"/>
      <c r="J20" s="63"/>
      <c r="K20" s="63">
        <v>0</v>
      </c>
      <c r="L20" s="63">
        <v>8</v>
      </c>
      <c r="M20" s="63"/>
      <c r="N20" s="63"/>
      <c r="O20" s="63"/>
      <c r="P20" s="63">
        <v>3</v>
      </c>
      <c r="Q20" s="95" t="s">
        <v>285</v>
      </c>
      <c r="R20" s="95" t="s">
        <v>8</v>
      </c>
      <c r="S20" s="62" t="s">
        <v>29</v>
      </c>
    </row>
    <row r="21" spans="1:19" s="98" customFormat="1" ht="27.6" x14ac:dyDescent="0.3">
      <c r="A21" s="62" t="s">
        <v>297</v>
      </c>
      <c r="B21" s="89">
        <v>2</v>
      </c>
      <c r="C21" s="62" t="s">
        <v>318</v>
      </c>
      <c r="D21" s="62" t="s">
        <v>68</v>
      </c>
      <c r="E21" s="62" t="s">
        <v>425</v>
      </c>
      <c r="F21" s="40" t="s">
        <v>12</v>
      </c>
      <c r="G21" s="62" t="s">
        <v>13</v>
      </c>
      <c r="H21" s="63"/>
      <c r="I21" s="63"/>
      <c r="J21" s="63"/>
      <c r="K21" s="63">
        <v>4</v>
      </c>
      <c r="L21" s="63">
        <v>8</v>
      </c>
      <c r="M21" s="63"/>
      <c r="N21" s="63"/>
      <c r="O21" s="63"/>
      <c r="P21" s="63">
        <v>3</v>
      </c>
      <c r="Q21" s="95" t="s">
        <v>284</v>
      </c>
      <c r="R21" s="95" t="s">
        <v>8</v>
      </c>
      <c r="S21" s="62" t="s">
        <v>19</v>
      </c>
    </row>
    <row r="22" spans="1:19" s="98" customFormat="1" ht="27.6" x14ac:dyDescent="0.3">
      <c r="A22" s="62" t="s">
        <v>297</v>
      </c>
      <c r="B22" s="89">
        <v>2</v>
      </c>
      <c r="C22" s="62" t="s">
        <v>319</v>
      </c>
      <c r="D22" s="62" t="s">
        <v>70</v>
      </c>
      <c r="E22" s="62" t="s">
        <v>427</v>
      </c>
      <c r="F22" s="40" t="s">
        <v>71</v>
      </c>
      <c r="G22" s="62" t="s">
        <v>72</v>
      </c>
      <c r="H22" s="63"/>
      <c r="I22" s="63"/>
      <c r="J22" s="63"/>
      <c r="K22" s="63">
        <v>8</v>
      </c>
      <c r="L22" s="63">
        <v>4</v>
      </c>
      <c r="M22" s="63"/>
      <c r="N22" s="63"/>
      <c r="O22" s="63"/>
      <c r="P22" s="63">
        <v>3</v>
      </c>
      <c r="Q22" s="95" t="s">
        <v>284</v>
      </c>
      <c r="R22" s="95" t="s">
        <v>8</v>
      </c>
      <c r="S22" s="62" t="s">
        <v>320</v>
      </c>
    </row>
    <row r="23" spans="1:19" s="98" customFormat="1" x14ac:dyDescent="0.3">
      <c r="A23" s="62" t="s">
        <v>297</v>
      </c>
      <c r="B23" s="89">
        <v>2</v>
      </c>
      <c r="C23" s="62" t="s">
        <v>321</v>
      </c>
      <c r="D23" s="62" t="s">
        <v>75</v>
      </c>
      <c r="E23" s="62" t="s">
        <v>429</v>
      </c>
      <c r="F23" s="40" t="s">
        <v>76</v>
      </c>
      <c r="G23" s="62" t="s">
        <v>77</v>
      </c>
      <c r="H23" s="63"/>
      <c r="I23" s="63"/>
      <c r="J23" s="63"/>
      <c r="K23" s="63">
        <v>8</v>
      </c>
      <c r="L23" s="63">
        <v>4</v>
      </c>
      <c r="M23" s="63"/>
      <c r="N23" s="63"/>
      <c r="O23" s="63"/>
      <c r="P23" s="63">
        <v>3</v>
      </c>
      <c r="Q23" s="95" t="s">
        <v>284</v>
      </c>
      <c r="R23" s="95" t="s">
        <v>8</v>
      </c>
      <c r="S23" s="62" t="s">
        <v>36</v>
      </c>
    </row>
    <row r="24" spans="1:19" s="98" customFormat="1" ht="27.6" x14ac:dyDescent="0.3">
      <c r="A24" s="62" t="s">
        <v>297</v>
      </c>
      <c r="B24" s="89">
        <v>2</v>
      </c>
      <c r="C24" s="62" t="s">
        <v>322</v>
      </c>
      <c r="D24" s="62" t="s">
        <v>79</v>
      </c>
      <c r="E24" s="62" t="s">
        <v>400</v>
      </c>
      <c r="F24" s="40" t="s">
        <v>323</v>
      </c>
      <c r="G24" s="62" t="s">
        <v>324</v>
      </c>
      <c r="H24" s="63"/>
      <c r="I24" s="63"/>
      <c r="J24" s="63"/>
      <c r="K24" s="63">
        <v>8</v>
      </c>
      <c r="L24" s="63">
        <v>4</v>
      </c>
      <c r="M24" s="63"/>
      <c r="N24" s="63"/>
      <c r="O24" s="63"/>
      <c r="P24" s="63">
        <v>4</v>
      </c>
      <c r="Q24" s="95" t="s">
        <v>284</v>
      </c>
      <c r="R24" s="95" t="s">
        <v>8</v>
      </c>
      <c r="S24" s="62" t="s">
        <v>33</v>
      </c>
    </row>
    <row r="25" spans="1:19" s="98" customFormat="1" x14ac:dyDescent="0.3">
      <c r="A25" s="62" t="s">
        <v>297</v>
      </c>
      <c r="B25" s="89">
        <v>2</v>
      </c>
      <c r="C25" s="62" t="s">
        <v>325</v>
      </c>
      <c r="D25" s="62" t="s">
        <v>326</v>
      </c>
      <c r="E25" s="62" t="s">
        <v>533</v>
      </c>
      <c r="F25" s="40" t="s">
        <v>26</v>
      </c>
      <c r="G25" s="62" t="s">
        <v>27</v>
      </c>
      <c r="H25" s="63"/>
      <c r="I25" s="63"/>
      <c r="J25" s="63"/>
      <c r="K25" s="63">
        <v>8</v>
      </c>
      <c r="L25" s="63">
        <v>0</v>
      </c>
      <c r="M25" s="63"/>
      <c r="N25" s="63"/>
      <c r="O25" s="63"/>
      <c r="P25" s="63">
        <v>3</v>
      </c>
      <c r="Q25" s="95" t="s">
        <v>284</v>
      </c>
      <c r="R25" s="95" t="s">
        <v>50</v>
      </c>
      <c r="S25" s="62" t="s">
        <v>19</v>
      </c>
    </row>
    <row r="26" spans="1:19" s="98" customFormat="1" x14ac:dyDescent="0.3">
      <c r="A26" s="13" t="s">
        <v>601</v>
      </c>
      <c r="B26" s="13"/>
      <c r="C26" s="13"/>
      <c r="D26" s="13"/>
      <c r="E26" s="13"/>
      <c r="F26" s="13"/>
      <c r="G26" s="13"/>
      <c r="H26" s="94">
        <f t="shared" ref="H26:P26" si="1">SUM(H17:H25)</f>
        <v>0</v>
      </c>
      <c r="I26" s="94">
        <f t="shared" si="1"/>
        <v>0</v>
      </c>
      <c r="J26" s="94">
        <f t="shared" si="1"/>
        <v>0</v>
      </c>
      <c r="K26" s="94">
        <f t="shared" si="1"/>
        <v>60</v>
      </c>
      <c r="L26" s="94">
        <f t="shared" si="1"/>
        <v>44</v>
      </c>
      <c r="M26" s="94">
        <f t="shared" si="1"/>
        <v>0</v>
      </c>
      <c r="N26" s="94">
        <v>0</v>
      </c>
      <c r="O26" s="94">
        <f t="shared" si="1"/>
        <v>0</v>
      </c>
      <c r="P26" s="94">
        <f t="shared" si="1"/>
        <v>31</v>
      </c>
      <c r="Q26" s="97"/>
      <c r="R26" s="97"/>
      <c r="S26" s="93"/>
    </row>
    <row r="27" spans="1:19" s="98" customFormat="1" ht="27.6" x14ac:dyDescent="0.3">
      <c r="A27" s="62" t="s">
        <v>297</v>
      </c>
      <c r="B27" s="89">
        <v>3</v>
      </c>
      <c r="C27" s="62" t="s">
        <v>327</v>
      </c>
      <c r="D27" s="62" t="s">
        <v>87</v>
      </c>
      <c r="E27" s="62" t="s">
        <v>440</v>
      </c>
      <c r="F27" s="40" t="s">
        <v>88</v>
      </c>
      <c r="G27" s="62" t="s">
        <v>89</v>
      </c>
      <c r="H27" s="63"/>
      <c r="I27" s="63"/>
      <c r="J27" s="63"/>
      <c r="K27" s="63">
        <v>4</v>
      </c>
      <c r="L27" s="63">
        <v>8</v>
      </c>
      <c r="M27" s="63"/>
      <c r="N27" s="63"/>
      <c r="O27" s="63"/>
      <c r="P27" s="63">
        <v>3</v>
      </c>
      <c r="Q27" s="95" t="s">
        <v>284</v>
      </c>
      <c r="R27" s="95" t="s">
        <v>8</v>
      </c>
      <c r="S27" s="62" t="s">
        <v>19</v>
      </c>
    </row>
    <row r="28" spans="1:19" s="98" customFormat="1" ht="27.6" x14ac:dyDescent="0.3">
      <c r="A28" s="62" t="s">
        <v>297</v>
      </c>
      <c r="B28" s="89">
        <v>3</v>
      </c>
      <c r="C28" s="62" t="s">
        <v>328</v>
      </c>
      <c r="D28" s="62" t="s">
        <v>91</v>
      </c>
      <c r="E28" s="62" t="s">
        <v>446</v>
      </c>
      <c r="F28" s="40" t="s">
        <v>92</v>
      </c>
      <c r="G28" s="62" t="s">
        <v>93</v>
      </c>
      <c r="H28" s="63"/>
      <c r="I28" s="63"/>
      <c r="J28" s="63"/>
      <c r="K28" s="63">
        <v>8</v>
      </c>
      <c r="L28" s="63">
        <v>8</v>
      </c>
      <c r="M28" s="63"/>
      <c r="N28" s="63"/>
      <c r="O28" s="63"/>
      <c r="P28" s="63">
        <v>3</v>
      </c>
      <c r="Q28" s="95" t="s">
        <v>284</v>
      </c>
      <c r="R28" s="95" t="s">
        <v>8</v>
      </c>
      <c r="S28" s="62" t="s">
        <v>57</v>
      </c>
    </row>
    <row r="29" spans="1:19" s="98" customFormat="1" ht="27.6" x14ac:dyDescent="0.3">
      <c r="A29" s="62" t="s">
        <v>297</v>
      </c>
      <c r="B29" s="89">
        <v>3</v>
      </c>
      <c r="C29" s="62" t="s">
        <v>329</v>
      </c>
      <c r="D29" s="62" t="s">
        <v>95</v>
      </c>
      <c r="E29" s="62" t="s">
        <v>438</v>
      </c>
      <c r="F29" s="40" t="s">
        <v>96</v>
      </c>
      <c r="G29" s="62" t="s">
        <v>97</v>
      </c>
      <c r="H29" s="63"/>
      <c r="I29" s="63"/>
      <c r="J29" s="63"/>
      <c r="K29" s="63">
        <v>8</v>
      </c>
      <c r="L29" s="63">
        <v>4</v>
      </c>
      <c r="M29" s="63"/>
      <c r="N29" s="63"/>
      <c r="O29" s="63"/>
      <c r="P29" s="63">
        <v>3</v>
      </c>
      <c r="Q29" s="95" t="s">
        <v>284</v>
      </c>
      <c r="R29" s="95" t="s">
        <v>8</v>
      </c>
      <c r="S29" s="62" t="s">
        <v>330</v>
      </c>
    </row>
    <row r="30" spans="1:19" s="98" customFormat="1" ht="27.6" x14ac:dyDescent="0.3">
      <c r="A30" s="62" t="s">
        <v>297</v>
      </c>
      <c r="B30" s="89">
        <v>3</v>
      </c>
      <c r="C30" s="62" t="s">
        <v>331</v>
      </c>
      <c r="D30" s="62" t="s">
        <v>104</v>
      </c>
      <c r="E30" s="62" t="s">
        <v>454</v>
      </c>
      <c r="F30" s="40" t="s">
        <v>105</v>
      </c>
      <c r="G30" s="62" t="s">
        <v>106</v>
      </c>
      <c r="H30" s="63"/>
      <c r="I30" s="63"/>
      <c r="J30" s="63"/>
      <c r="K30" s="63">
        <v>8</v>
      </c>
      <c r="L30" s="63">
        <v>8</v>
      </c>
      <c r="M30" s="63"/>
      <c r="N30" s="63"/>
      <c r="O30" s="63"/>
      <c r="P30" s="63">
        <v>4</v>
      </c>
      <c r="Q30" s="95" t="s">
        <v>284</v>
      </c>
      <c r="R30" s="95" t="s">
        <v>8</v>
      </c>
      <c r="S30" s="62" t="s">
        <v>79</v>
      </c>
    </row>
    <row r="31" spans="1:19" s="98" customFormat="1" ht="27.6" x14ac:dyDescent="0.3">
      <c r="A31" s="62" t="s">
        <v>297</v>
      </c>
      <c r="B31" s="89">
        <v>3</v>
      </c>
      <c r="C31" s="62" t="s">
        <v>332</v>
      </c>
      <c r="D31" s="62" t="s">
        <v>109</v>
      </c>
      <c r="E31" s="62" t="s">
        <v>442</v>
      </c>
      <c r="F31" s="62" t="s">
        <v>110</v>
      </c>
      <c r="G31" s="62" t="s">
        <v>111</v>
      </c>
      <c r="H31" s="63"/>
      <c r="I31" s="63"/>
      <c r="J31" s="63"/>
      <c r="K31" s="63">
        <v>4</v>
      </c>
      <c r="L31" s="63">
        <v>8</v>
      </c>
      <c r="M31" s="63"/>
      <c r="N31" s="63"/>
      <c r="O31" s="63"/>
      <c r="P31" s="63">
        <v>3</v>
      </c>
      <c r="Q31" s="95" t="s">
        <v>284</v>
      </c>
      <c r="R31" s="95" t="s">
        <v>8</v>
      </c>
      <c r="S31" s="62" t="s">
        <v>75</v>
      </c>
    </row>
    <row r="32" spans="1:19" s="98" customFormat="1" ht="27.6" x14ac:dyDescent="0.3">
      <c r="A32" s="62" t="s">
        <v>297</v>
      </c>
      <c r="B32" s="89">
        <v>3</v>
      </c>
      <c r="C32" s="62" t="s">
        <v>333</v>
      </c>
      <c r="D32" s="62" t="s">
        <v>114</v>
      </c>
      <c r="E32" s="62" t="s">
        <v>536</v>
      </c>
      <c r="F32" s="62" t="s">
        <v>115</v>
      </c>
      <c r="G32" s="62" t="s">
        <v>116</v>
      </c>
      <c r="H32" s="63"/>
      <c r="I32" s="63"/>
      <c r="J32" s="63"/>
      <c r="K32" s="63">
        <v>8</v>
      </c>
      <c r="L32" s="63">
        <v>4</v>
      </c>
      <c r="M32" s="63"/>
      <c r="N32" s="63"/>
      <c r="O32" s="63"/>
      <c r="P32" s="63">
        <v>3</v>
      </c>
      <c r="Q32" s="95" t="s">
        <v>284</v>
      </c>
      <c r="R32" s="95" t="s">
        <v>8</v>
      </c>
      <c r="S32" s="62" t="s">
        <v>334</v>
      </c>
    </row>
    <row r="33" spans="1:19" s="98" customFormat="1" ht="27.6" x14ac:dyDescent="0.3">
      <c r="A33" s="62" t="s">
        <v>297</v>
      </c>
      <c r="B33" s="89">
        <v>3</v>
      </c>
      <c r="C33" s="62" t="s">
        <v>335</v>
      </c>
      <c r="D33" s="62" t="s">
        <v>118</v>
      </c>
      <c r="E33" s="62" t="s">
        <v>450</v>
      </c>
      <c r="F33" s="62" t="s">
        <v>119</v>
      </c>
      <c r="G33" s="62" t="s">
        <v>120</v>
      </c>
      <c r="H33" s="63"/>
      <c r="I33" s="63"/>
      <c r="J33" s="63"/>
      <c r="K33" s="63">
        <v>4</v>
      </c>
      <c r="L33" s="63">
        <v>12</v>
      </c>
      <c r="M33" s="63"/>
      <c r="N33" s="63"/>
      <c r="O33" s="63"/>
      <c r="P33" s="63">
        <v>3</v>
      </c>
      <c r="Q33" s="95" t="s">
        <v>285</v>
      </c>
      <c r="R33" s="95" t="s">
        <v>8</v>
      </c>
      <c r="S33" s="62" t="s">
        <v>19</v>
      </c>
    </row>
    <row r="34" spans="1:19" s="98" customFormat="1" ht="27.6" x14ac:dyDescent="0.3">
      <c r="A34" s="62" t="s">
        <v>297</v>
      </c>
      <c r="B34" s="89">
        <v>3</v>
      </c>
      <c r="C34" s="62" t="s">
        <v>336</v>
      </c>
      <c r="D34" s="62" t="s">
        <v>337</v>
      </c>
      <c r="E34" s="62" t="s">
        <v>452</v>
      </c>
      <c r="F34" s="62" t="s">
        <v>30</v>
      </c>
      <c r="G34" s="62" t="s">
        <v>31</v>
      </c>
      <c r="H34" s="63"/>
      <c r="I34" s="63"/>
      <c r="J34" s="63"/>
      <c r="K34" s="63">
        <v>0</v>
      </c>
      <c r="L34" s="63"/>
      <c r="M34" s="63"/>
      <c r="N34" s="63"/>
      <c r="O34" s="63">
        <v>40</v>
      </c>
      <c r="P34" s="63">
        <v>0</v>
      </c>
      <c r="Q34" s="95" t="s">
        <v>8</v>
      </c>
      <c r="R34" s="95" t="s">
        <v>8</v>
      </c>
      <c r="S34" s="62" t="s">
        <v>19</v>
      </c>
    </row>
    <row r="35" spans="1:19" s="98" customFormat="1" ht="27.6" x14ac:dyDescent="0.3">
      <c r="A35" s="62" t="s">
        <v>297</v>
      </c>
      <c r="B35" s="89">
        <v>3</v>
      </c>
      <c r="C35" s="62" t="s">
        <v>123</v>
      </c>
      <c r="D35" s="62" t="s">
        <v>48</v>
      </c>
      <c r="E35" s="62" t="s">
        <v>537</v>
      </c>
      <c r="F35" s="62" t="s">
        <v>49</v>
      </c>
      <c r="G35" s="62"/>
      <c r="H35" s="63"/>
      <c r="I35" s="63"/>
      <c r="J35" s="63"/>
      <c r="K35" s="63"/>
      <c r="L35" s="63"/>
      <c r="M35" s="63"/>
      <c r="N35" s="63"/>
      <c r="O35" s="63"/>
      <c r="P35" s="63">
        <v>3</v>
      </c>
      <c r="Q35" s="95" t="s">
        <v>284</v>
      </c>
      <c r="R35" s="95" t="s">
        <v>50</v>
      </c>
      <c r="S35" s="62" t="s">
        <v>51</v>
      </c>
    </row>
    <row r="36" spans="1:19" s="98" customFormat="1" ht="27.6" x14ac:dyDescent="0.3">
      <c r="A36" s="62" t="s">
        <v>297</v>
      </c>
      <c r="B36" s="89">
        <v>3</v>
      </c>
      <c r="C36" s="62" t="s">
        <v>338</v>
      </c>
      <c r="D36" s="62" t="s">
        <v>339</v>
      </c>
      <c r="E36" s="62" t="s">
        <v>593</v>
      </c>
      <c r="F36" s="62" t="s">
        <v>275</v>
      </c>
      <c r="G36" s="62" t="s">
        <v>276</v>
      </c>
      <c r="H36" s="63"/>
      <c r="I36" s="63"/>
      <c r="J36" s="63"/>
      <c r="K36" s="63">
        <v>0</v>
      </c>
      <c r="L36" s="63">
        <v>4</v>
      </c>
      <c r="M36" s="63"/>
      <c r="N36" s="63"/>
      <c r="O36" s="63"/>
      <c r="P36" s="63">
        <v>4</v>
      </c>
      <c r="Q36" s="95" t="s">
        <v>285</v>
      </c>
      <c r="R36" s="95" t="s">
        <v>50</v>
      </c>
      <c r="S36" s="62" t="s">
        <v>19</v>
      </c>
    </row>
    <row r="37" spans="1:19" s="98" customFormat="1" x14ac:dyDescent="0.3">
      <c r="A37" s="13" t="s">
        <v>601</v>
      </c>
      <c r="B37" s="13"/>
      <c r="C37" s="13"/>
      <c r="D37" s="13"/>
      <c r="E37" s="13"/>
      <c r="F37" s="13"/>
      <c r="G37" s="13"/>
      <c r="H37" s="94">
        <f t="shared" ref="H37:P37" si="2">SUM(H27:H36)</f>
        <v>0</v>
      </c>
      <c r="I37" s="94">
        <f t="shared" si="2"/>
        <v>0</v>
      </c>
      <c r="J37" s="94">
        <f t="shared" si="2"/>
        <v>0</v>
      </c>
      <c r="K37" s="94">
        <f t="shared" si="2"/>
        <v>44</v>
      </c>
      <c r="L37" s="94">
        <f t="shared" si="2"/>
        <v>56</v>
      </c>
      <c r="M37" s="94">
        <f t="shared" si="2"/>
        <v>0</v>
      </c>
      <c r="N37" s="94">
        <v>0</v>
      </c>
      <c r="O37" s="94">
        <f t="shared" si="2"/>
        <v>40</v>
      </c>
      <c r="P37" s="94">
        <f t="shared" si="2"/>
        <v>29</v>
      </c>
      <c r="Q37" s="97"/>
      <c r="R37" s="97"/>
      <c r="S37" s="93"/>
    </row>
    <row r="38" spans="1:19" s="98" customFormat="1" x14ac:dyDescent="0.3">
      <c r="A38" s="62" t="s">
        <v>297</v>
      </c>
      <c r="B38" s="89">
        <v>4</v>
      </c>
      <c r="C38" s="62" t="s">
        <v>340</v>
      </c>
      <c r="D38" s="62" t="s">
        <v>125</v>
      </c>
      <c r="E38" s="62" t="s">
        <v>461</v>
      </c>
      <c r="F38" s="62" t="s">
        <v>126</v>
      </c>
      <c r="G38" s="62" t="s">
        <v>127</v>
      </c>
      <c r="H38" s="63"/>
      <c r="I38" s="63"/>
      <c r="J38" s="63"/>
      <c r="K38" s="63">
        <v>8</v>
      </c>
      <c r="L38" s="63">
        <v>4</v>
      </c>
      <c r="M38" s="63"/>
      <c r="N38" s="63"/>
      <c r="O38" s="63"/>
      <c r="P38" s="63">
        <v>3</v>
      </c>
      <c r="Q38" s="95" t="s">
        <v>284</v>
      </c>
      <c r="R38" s="95" t="s">
        <v>8</v>
      </c>
      <c r="S38" s="62" t="s">
        <v>19</v>
      </c>
    </row>
    <row r="39" spans="1:19" s="98" customFormat="1" ht="41.4" x14ac:dyDescent="0.3">
      <c r="A39" s="62" t="s">
        <v>297</v>
      </c>
      <c r="B39" s="89">
        <v>4</v>
      </c>
      <c r="C39" s="62" t="s">
        <v>341</v>
      </c>
      <c r="D39" s="62" t="s">
        <v>129</v>
      </c>
      <c r="E39" s="62" t="s">
        <v>463</v>
      </c>
      <c r="F39" s="62" t="s">
        <v>130</v>
      </c>
      <c r="G39" s="62" t="s">
        <v>131</v>
      </c>
      <c r="H39" s="63"/>
      <c r="I39" s="63"/>
      <c r="J39" s="63"/>
      <c r="K39" s="63">
        <v>8</v>
      </c>
      <c r="L39" s="63">
        <v>4</v>
      </c>
      <c r="M39" s="63"/>
      <c r="N39" s="63"/>
      <c r="O39" s="63"/>
      <c r="P39" s="63">
        <v>3</v>
      </c>
      <c r="Q39" s="95" t="s">
        <v>284</v>
      </c>
      <c r="R39" s="95" t="s">
        <v>8</v>
      </c>
      <c r="S39" s="62" t="s">
        <v>342</v>
      </c>
    </row>
    <row r="40" spans="1:19" s="98" customFormat="1" ht="27.6" x14ac:dyDescent="0.3">
      <c r="A40" s="62" t="s">
        <v>297</v>
      </c>
      <c r="B40" s="89">
        <v>4</v>
      </c>
      <c r="C40" s="62" t="s">
        <v>343</v>
      </c>
      <c r="D40" s="62" t="s">
        <v>133</v>
      </c>
      <c r="E40" s="62" t="s">
        <v>465</v>
      </c>
      <c r="F40" s="62" t="s">
        <v>10</v>
      </c>
      <c r="G40" s="62" t="s">
        <v>11</v>
      </c>
      <c r="H40" s="63"/>
      <c r="I40" s="63"/>
      <c r="J40" s="63"/>
      <c r="K40" s="63">
        <v>8</v>
      </c>
      <c r="L40" s="63">
        <v>4</v>
      </c>
      <c r="M40" s="63"/>
      <c r="N40" s="63"/>
      <c r="O40" s="63"/>
      <c r="P40" s="63">
        <v>3</v>
      </c>
      <c r="Q40" s="95" t="s">
        <v>284</v>
      </c>
      <c r="R40" s="95" t="s">
        <v>8</v>
      </c>
      <c r="S40" s="62" t="s">
        <v>134</v>
      </c>
    </row>
    <row r="41" spans="1:19" s="98" customFormat="1" ht="27.6" x14ac:dyDescent="0.3">
      <c r="A41" s="62" t="s">
        <v>297</v>
      </c>
      <c r="B41" s="89">
        <v>4</v>
      </c>
      <c r="C41" s="62" t="s">
        <v>344</v>
      </c>
      <c r="D41" s="62" t="s">
        <v>136</v>
      </c>
      <c r="E41" s="62" t="s">
        <v>474</v>
      </c>
      <c r="F41" s="62" t="s">
        <v>137</v>
      </c>
      <c r="G41" s="62" t="s">
        <v>138</v>
      </c>
      <c r="H41" s="63"/>
      <c r="I41" s="63"/>
      <c r="J41" s="63"/>
      <c r="K41" s="63">
        <v>8</v>
      </c>
      <c r="L41" s="63">
        <v>4</v>
      </c>
      <c r="M41" s="63"/>
      <c r="N41" s="63"/>
      <c r="O41" s="63"/>
      <c r="P41" s="63">
        <v>3</v>
      </c>
      <c r="Q41" s="95" t="s">
        <v>284</v>
      </c>
      <c r="R41" s="95" t="s">
        <v>8</v>
      </c>
      <c r="S41" s="62" t="s">
        <v>95</v>
      </c>
    </row>
    <row r="42" spans="1:19" s="98" customFormat="1" ht="27.6" x14ac:dyDescent="0.3">
      <c r="A42" s="62" t="s">
        <v>297</v>
      </c>
      <c r="B42" s="89">
        <v>4</v>
      </c>
      <c r="C42" s="62" t="s">
        <v>345</v>
      </c>
      <c r="D42" s="62" t="s">
        <v>194</v>
      </c>
      <c r="E42" s="62" t="s">
        <v>540</v>
      </c>
      <c r="F42" s="62" t="s">
        <v>346</v>
      </c>
      <c r="G42" s="62" t="s">
        <v>347</v>
      </c>
      <c r="H42" s="63"/>
      <c r="I42" s="63"/>
      <c r="J42" s="63"/>
      <c r="K42" s="63">
        <v>8</v>
      </c>
      <c r="L42" s="63">
        <v>0</v>
      </c>
      <c r="M42" s="63"/>
      <c r="N42" s="63"/>
      <c r="O42" s="63"/>
      <c r="P42" s="63">
        <v>3</v>
      </c>
      <c r="Q42" s="95" t="s">
        <v>284</v>
      </c>
      <c r="R42" s="95" t="s">
        <v>8</v>
      </c>
      <c r="S42" s="62" t="s">
        <v>19</v>
      </c>
    </row>
    <row r="43" spans="1:19" s="98" customFormat="1" x14ac:dyDescent="0.3">
      <c r="A43" s="62" t="s">
        <v>297</v>
      </c>
      <c r="B43" s="89">
        <v>4</v>
      </c>
      <c r="C43" s="62" t="s">
        <v>348</v>
      </c>
      <c r="D43" s="62" t="s">
        <v>141</v>
      </c>
      <c r="E43" s="62" t="s">
        <v>470</v>
      </c>
      <c r="F43" s="62" t="s">
        <v>142</v>
      </c>
      <c r="G43" s="62" t="s">
        <v>143</v>
      </c>
      <c r="H43" s="63"/>
      <c r="I43" s="63"/>
      <c r="J43" s="63"/>
      <c r="K43" s="63">
        <v>8</v>
      </c>
      <c r="L43" s="63">
        <v>4</v>
      </c>
      <c r="M43" s="63"/>
      <c r="N43" s="63"/>
      <c r="O43" s="63"/>
      <c r="P43" s="63">
        <v>3</v>
      </c>
      <c r="Q43" s="95" t="s">
        <v>284</v>
      </c>
      <c r="R43" s="95" t="s">
        <v>8</v>
      </c>
      <c r="S43" s="62" t="s">
        <v>104</v>
      </c>
    </row>
    <row r="44" spans="1:19" s="98" customFormat="1" x14ac:dyDescent="0.3">
      <c r="A44" s="62" t="s">
        <v>297</v>
      </c>
      <c r="B44" s="89">
        <v>4</v>
      </c>
      <c r="C44" s="62" t="s">
        <v>349</v>
      </c>
      <c r="D44" s="62" t="s">
        <v>145</v>
      </c>
      <c r="E44" s="62" t="s">
        <v>468</v>
      </c>
      <c r="F44" s="62" t="s">
        <v>146</v>
      </c>
      <c r="G44" s="62" t="s">
        <v>147</v>
      </c>
      <c r="H44" s="63"/>
      <c r="I44" s="63"/>
      <c r="J44" s="63"/>
      <c r="K44" s="63">
        <v>8</v>
      </c>
      <c r="L44" s="63">
        <v>4</v>
      </c>
      <c r="M44" s="63"/>
      <c r="N44" s="63"/>
      <c r="O44" s="63"/>
      <c r="P44" s="63">
        <v>3</v>
      </c>
      <c r="Q44" s="95" t="s">
        <v>284</v>
      </c>
      <c r="R44" s="95" t="s">
        <v>8</v>
      </c>
      <c r="S44" s="62" t="s">
        <v>95</v>
      </c>
    </row>
    <row r="45" spans="1:19" s="98" customFormat="1" ht="27.6" x14ac:dyDescent="0.3">
      <c r="A45" s="62" t="s">
        <v>297</v>
      </c>
      <c r="B45" s="89">
        <v>4</v>
      </c>
      <c r="C45" s="62" t="s">
        <v>350</v>
      </c>
      <c r="D45" s="62" t="s">
        <v>149</v>
      </c>
      <c r="E45" s="62" t="s">
        <v>481</v>
      </c>
      <c r="F45" s="62" t="s">
        <v>150</v>
      </c>
      <c r="G45" s="62" t="s">
        <v>151</v>
      </c>
      <c r="H45" s="63"/>
      <c r="I45" s="63"/>
      <c r="J45" s="63"/>
      <c r="K45" s="63">
        <v>8</v>
      </c>
      <c r="L45" s="63">
        <v>4</v>
      </c>
      <c r="M45" s="63"/>
      <c r="N45" s="63"/>
      <c r="O45" s="63"/>
      <c r="P45" s="63">
        <v>3</v>
      </c>
      <c r="Q45" s="95" t="s">
        <v>284</v>
      </c>
      <c r="R45" s="95" t="s">
        <v>8</v>
      </c>
      <c r="S45" s="62" t="s">
        <v>19</v>
      </c>
    </row>
    <row r="46" spans="1:19" s="98" customFormat="1" ht="27.6" x14ac:dyDescent="0.3">
      <c r="A46" s="62" t="s">
        <v>297</v>
      </c>
      <c r="B46" s="89">
        <v>4</v>
      </c>
      <c r="C46" s="62" t="s">
        <v>351</v>
      </c>
      <c r="D46" s="62" t="s">
        <v>153</v>
      </c>
      <c r="E46" s="62" t="s">
        <v>476</v>
      </c>
      <c r="F46" s="62" t="s">
        <v>154</v>
      </c>
      <c r="G46" s="62"/>
      <c r="H46" s="63"/>
      <c r="I46" s="63"/>
      <c r="J46" s="63"/>
      <c r="K46" s="63">
        <v>0</v>
      </c>
      <c r="L46" s="63">
        <v>4</v>
      </c>
      <c r="M46" s="63"/>
      <c r="N46" s="63"/>
      <c r="O46" s="63"/>
      <c r="P46" s="63">
        <v>4</v>
      </c>
      <c r="Q46" s="95" t="s">
        <v>285</v>
      </c>
      <c r="R46" s="95" t="s">
        <v>8</v>
      </c>
      <c r="S46" s="62" t="s">
        <v>19</v>
      </c>
    </row>
    <row r="47" spans="1:19" s="98" customFormat="1" ht="27.6" x14ac:dyDescent="0.3">
      <c r="A47" s="62" t="s">
        <v>297</v>
      </c>
      <c r="B47" s="89">
        <v>4</v>
      </c>
      <c r="C47" s="62" t="s">
        <v>155</v>
      </c>
      <c r="D47" s="62" t="s">
        <v>156</v>
      </c>
      <c r="E47" s="62" t="s">
        <v>479</v>
      </c>
      <c r="F47" s="62" t="s">
        <v>49</v>
      </c>
      <c r="G47" s="62"/>
      <c r="H47" s="63"/>
      <c r="I47" s="63"/>
      <c r="J47" s="63"/>
      <c r="K47" s="63"/>
      <c r="L47" s="63"/>
      <c r="M47" s="63"/>
      <c r="N47" s="63"/>
      <c r="O47" s="63"/>
      <c r="P47" s="63">
        <v>3</v>
      </c>
      <c r="Q47" s="95" t="s">
        <v>285</v>
      </c>
      <c r="R47" s="95" t="s">
        <v>9</v>
      </c>
      <c r="S47" s="62" t="s">
        <v>51</v>
      </c>
    </row>
    <row r="48" spans="1:19" s="98" customFormat="1" x14ac:dyDescent="0.3">
      <c r="A48" s="13" t="s">
        <v>601</v>
      </c>
      <c r="B48" s="13"/>
      <c r="C48" s="13"/>
      <c r="D48" s="13"/>
      <c r="E48" s="13"/>
      <c r="F48" s="13"/>
      <c r="G48" s="13"/>
      <c r="H48" s="94">
        <f t="shared" ref="H48:P48" si="3">SUM(H38:H47)</f>
        <v>0</v>
      </c>
      <c r="I48" s="94">
        <f t="shared" si="3"/>
        <v>0</v>
      </c>
      <c r="J48" s="94">
        <f t="shared" si="3"/>
        <v>0</v>
      </c>
      <c r="K48" s="94">
        <f t="shared" si="3"/>
        <v>64</v>
      </c>
      <c r="L48" s="94">
        <f t="shared" si="3"/>
        <v>32</v>
      </c>
      <c r="M48" s="94">
        <f t="shared" si="3"/>
        <v>0</v>
      </c>
      <c r="N48" s="94">
        <v>0</v>
      </c>
      <c r="O48" s="94">
        <f t="shared" si="3"/>
        <v>0</v>
      </c>
      <c r="P48" s="94">
        <f t="shared" si="3"/>
        <v>31</v>
      </c>
      <c r="Q48" s="97"/>
      <c r="R48" s="97"/>
      <c r="S48" s="93"/>
    </row>
    <row r="49" spans="1:19" s="98" customFormat="1" ht="27.6" x14ac:dyDescent="0.3">
      <c r="A49" s="62" t="s">
        <v>297</v>
      </c>
      <c r="B49" s="89">
        <v>5</v>
      </c>
      <c r="C49" s="62" t="s">
        <v>352</v>
      </c>
      <c r="D49" s="62" t="s">
        <v>158</v>
      </c>
      <c r="E49" s="62" t="s">
        <v>485</v>
      </c>
      <c r="F49" s="62" t="s">
        <v>159</v>
      </c>
      <c r="G49" s="62" t="s">
        <v>160</v>
      </c>
      <c r="H49" s="63"/>
      <c r="I49" s="63"/>
      <c r="J49" s="63"/>
      <c r="K49" s="63">
        <v>8</v>
      </c>
      <c r="L49" s="63">
        <v>4</v>
      </c>
      <c r="M49" s="63"/>
      <c r="N49" s="63"/>
      <c r="O49" s="63"/>
      <c r="P49" s="63">
        <v>3</v>
      </c>
      <c r="Q49" s="95" t="s">
        <v>284</v>
      </c>
      <c r="R49" s="95" t="s">
        <v>8</v>
      </c>
      <c r="S49" s="62" t="s">
        <v>125</v>
      </c>
    </row>
    <row r="50" spans="1:19" s="98" customFormat="1" ht="27.6" x14ac:dyDescent="0.3">
      <c r="A50" s="62" t="s">
        <v>297</v>
      </c>
      <c r="B50" s="89">
        <v>5</v>
      </c>
      <c r="C50" s="62" t="s">
        <v>353</v>
      </c>
      <c r="D50" s="62" t="s">
        <v>163</v>
      </c>
      <c r="E50" s="62" t="s">
        <v>487</v>
      </c>
      <c r="F50" s="62" t="s">
        <v>164</v>
      </c>
      <c r="G50" s="62" t="s">
        <v>165</v>
      </c>
      <c r="H50" s="63"/>
      <c r="I50" s="63"/>
      <c r="J50" s="63"/>
      <c r="K50" s="63">
        <v>8</v>
      </c>
      <c r="L50" s="63">
        <v>4</v>
      </c>
      <c r="M50" s="63"/>
      <c r="N50" s="63"/>
      <c r="O50" s="63"/>
      <c r="P50" s="63">
        <v>3</v>
      </c>
      <c r="Q50" s="95" t="s">
        <v>284</v>
      </c>
      <c r="R50" s="95" t="s">
        <v>8</v>
      </c>
      <c r="S50" s="62" t="s">
        <v>134</v>
      </c>
    </row>
    <row r="51" spans="1:19" s="98" customFormat="1" ht="27.6" x14ac:dyDescent="0.3">
      <c r="A51" s="62" t="s">
        <v>297</v>
      </c>
      <c r="B51" s="89">
        <v>5</v>
      </c>
      <c r="C51" s="62" t="s">
        <v>354</v>
      </c>
      <c r="D51" s="62" t="s">
        <v>167</v>
      </c>
      <c r="E51" s="62" t="s">
        <v>539</v>
      </c>
      <c r="F51" s="40" t="s">
        <v>168</v>
      </c>
      <c r="G51" s="62" t="s">
        <v>169</v>
      </c>
      <c r="H51" s="63"/>
      <c r="I51" s="63"/>
      <c r="J51" s="63"/>
      <c r="K51" s="63">
        <v>8</v>
      </c>
      <c r="L51" s="63">
        <v>4</v>
      </c>
      <c r="M51" s="63"/>
      <c r="N51" s="63"/>
      <c r="O51" s="63"/>
      <c r="P51" s="63">
        <v>3</v>
      </c>
      <c r="Q51" s="95" t="s">
        <v>284</v>
      </c>
      <c r="R51" s="95" t="s">
        <v>8</v>
      </c>
      <c r="S51" s="62" t="s">
        <v>19</v>
      </c>
    </row>
    <row r="52" spans="1:19" s="98" customFormat="1" ht="27.6" x14ac:dyDescent="0.3">
      <c r="A52" s="62" t="s">
        <v>297</v>
      </c>
      <c r="B52" s="89">
        <v>5</v>
      </c>
      <c r="C52" s="62" t="s">
        <v>355</v>
      </c>
      <c r="D52" s="62" t="s">
        <v>171</v>
      </c>
      <c r="E52" s="62" t="s">
        <v>489</v>
      </c>
      <c r="F52" s="62" t="s">
        <v>172</v>
      </c>
      <c r="G52" s="62" t="s">
        <v>173</v>
      </c>
      <c r="H52" s="63"/>
      <c r="I52" s="63"/>
      <c r="J52" s="63"/>
      <c r="K52" s="63">
        <v>8</v>
      </c>
      <c r="L52" s="63">
        <v>4</v>
      </c>
      <c r="M52" s="63"/>
      <c r="N52" s="63"/>
      <c r="O52" s="63"/>
      <c r="P52" s="63">
        <v>4</v>
      </c>
      <c r="Q52" s="95" t="s">
        <v>284</v>
      </c>
      <c r="R52" s="95" t="s">
        <v>8</v>
      </c>
      <c r="S52" s="62" t="s">
        <v>141</v>
      </c>
    </row>
    <row r="53" spans="1:19" s="98" customFormat="1" ht="27.6" x14ac:dyDescent="0.3">
      <c r="A53" s="62" t="s">
        <v>297</v>
      </c>
      <c r="B53" s="89">
        <v>5</v>
      </c>
      <c r="C53" s="62" t="s">
        <v>356</v>
      </c>
      <c r="D53" s="62" t="s">
        <v>175</v>
      </c>
      <c r="E53" s="62" t="s">
        <v>491</v>
      </c>
      <c r="F53" s="62" t="s">
        <v>176</v>
      </c>
      <c r="G53" s="62" t="s">
        <v>177</v>
      </c>
      <c r="H53" s="63"/>
      <c r="I53" s="63"/>
      <c r="J53" s="63"/>
      <c r="K53" s="63">
        <v>8</v>
      </c>
      <c r="L53" s="63">
        <v>4</v>
      </c>
      <c r="M53" s="63"/>
      <c r="N53" s="63"/>
      <c r="O53" s="63"/>
      <c r="P53" s="63">
        <v>4</v>
      </c>
      <c r="Q53" s="95" t="s">
        <v>284</v>
      </c>
      <c r="R53" s="95" t="s">
        <v>8</v>
      </c>
      <c r="S53" s="62" t="s">
        <v>357</v>
      </c>
    </row>
    <row r="54" spans="1:19" s="98" customFormat="1" ht="27.6" x14ac:dyDescent="0.3">
      <c r="A54" s="62" t="s">
        <v>297</v>
      </c>
      <c r="B54" s="89">
        <v>5</v>
      </c>
      <c r="C54" s="62" t="s">
        <v>358</v>
      </c>
      <c r="D54" s="62" t="s">
        <v>180</v>
      </c>
      <c r="E54" s="62" t="s">
        <v>495</v>
      </c>
      <c r="F54" s="62" t="s">
        <v>154</v>
      </c>
      <c r="G54" s="62"/>
      <c r="H54" s="63"/>
      <c r="I54" s="63"/>
      <c r="J54" s="63"/>
      <c r="K54" s="63">
        <v>0</v>
      </c>
      <c r="L54" s="63">
        <v>4</v>
      </c>
      <c r="M54" s="63"/>
      <c r="N54" s="63"/>
      <c r="O54" s="63"/>
      <c r="P54" s="63">
        <v>4</v>
      </c>
      <c r="Q54" s="95" t="s">
        <v>285</v>
      </c>
      <c r="R54" s="95" t="s">
        <v>8</v>
      </c>
      <c r="S54" s="62" t="s">
        <v>19</v>
      </c>
    </row>
    <row r="55" spans="1:19" s="98" customFormat="1" ht="27.6" x14ac:dyDescent="0.3">
      <c r="A55" s="62" t="s">
        <v>297</v>
      </c>
      <c r="B55" s="89">
        <v>5</v>
      </c>
      <c r="C55" s="62" t="s">
        <v>359</v>
      </c>
      <c r="D55" s="62" t="s">
        <v>200</v>
      </c>
      <c r="E55" s="62" t="s">
        <v>541</v>
      </c>
      <c r="F55" s="62" t="s">
        <v>201</v>
      </c>
      <c r="G55" s="62" t="s">
        <v>202</v>
      </c>
      <c r="H55" s="63"/>
      <c r="I55" s="63"/>
      <c r="J55" s="63"/>
      <c r="K55" s="63">
        <v>8</v>
      </c>
      <c r="L55" s="63">
        <v>4</v>
      </c>
      <c r="M55" s="63"/>
      <c r="N55" s="63"/>
      <c r="O55" s="63"/>
      <c r="P55" s="63">
        <v>3</v>
      </c>
      <c r="Q55" s="95" t="s">
        <v>284</v>
      </c>
      <c r="R55" s="95" t="s">
        <v>8</v>
      </c>
      <c r="S55" s="62" t="s">
        <v>125</v>
      </c>
    </row>
    <row r="56" spans="1:19" s="98" customFormat="1" ht="27.6" x14ac:dyDescent="0.3">
      <c r="A56" s="62" t="s">
        <v>297</v>
      </c>
      <c r="B56" s="89">
        <v>5</v>
      </c>
      <c r="C56" s="62" t="s">
        <v>360</v>
      </c>
      <c r="D56" s="62" t="s">
        <v>182</v>
      </c>
      <c r="E56" s="62" t="s">
        <v>472</v>
      </c>
      <c r="F56" s="62" t="s">
        <v>30</v>
      </c>
      <c r="G56" s="62" t="s">
        <v>31</v>
      </c>
      <c r="H56" s="63"/>
      <c r="I56" s="63"/>
      <c r="J56" s="63"/>
      <c r="K56" s="63">
        <v>0</v>
      </c>
      <c r="L56" s="63"/>
      <c r="M56" s="63"/>
      <c r="N56" s="63"/>
      <c r="O56" s="63">
        <v>40</v>
      </c>
      <c r="P56" s="63">
        <v>0</v>
      </c>
      <c r="Q56" s="95" t="s">
        <v>8</v>
      </c>
      <c r="R56" s="95" t="s">
        <v>8</v>
      </c>
      <c r="S56" s="62" t="s">
        <v>19</v>
      </c>
    </row>
    <row r="57" spans="1:19" s="98" customFormat="1" ht="27.6" x14ac:dyDescent="0.3">
      <c r="A57" s="62" t="s">
        <v>297</v>
      </c>
      <c r="B57" s="89">
        <v>5</v>
      </c>
      <c r="C57" s="62" t="s">
        <v>183</v>
      </c>
      <c r="D57" s="62" t="s">
        <v>156</v>
      </c>
      <c r="E57" s="62" t="s">
        <v>479</v>
      </c>
      <c r="F57" s="62" t="s">
        <v>49</v>
      </c>
      <c r="G57" s="62"/>
      <c r="H57" s="63"/>
      <c r="I57" s="63"/>
      <c r="J57" s="63"/>
      <c r="K57" s="63"/>
      <c r="L57" s="63"/>
      <c r="M57" s="63"/>
      <c r="N57" s="63"/>
      <c r="O57" s="63"/>
      <c r="P57" s="63">
        <v>6</v>
      </c>
      <c r="Q57" s="95" t="s">
        <v>284</v>
      </c>
      <c r="R57" s="95" t="s">
        <v>9</v>
      </c>
      <c r="S57" s="62" t="s">
        <v>51</v>
      </c>
    </row>
    <row r="58" spans="1:19" s="98" customFormat="1" x14ac:dyDescent="0.3">
      <c r="A58" s="13" t="s">
        <v>601</v>
      </c>
      <c r="B58" s="13"/>
      <c r="C58" s="13"/>
      <c r="D58" s="13"/>
      <c r="E58" s="13"/>
      <c r="F58" s="13"/>
      <c r="G58" s="13"/>
      <c r="H58" s="94">
        <f t="shared" ref="H58:P58" si="4">SUM(H49:H57)</f>
        <v>0</v>
      </c>
      <c r="I58" s="94">
        <f t="shared" si="4"/>
        <v>0</v>
      </c>
      <c r="J58" s="94">
        <f t="shared" si="4"/>
        <v>0</v>
      </c>
      <c r="K58" s="94">
        <f t="shared" si="4"/>
        <v>48</v>
      </c>
      <c r="L58" s="94">
        <f t="shared" si="4"/>
        <v>28</v>
      </c>
      <c r="M58" s="94">
        <f t="shared" si="4"/>
        <v>0</v>
      </c>
      <c r="N58" s="94">
        <v>0</v>
      </c>
      <c r="O58" s="94">
        <f t="shared" si="4"/>
        <v>40</v>
      </c>
      <c r="P58" s="94">
        <f t="shared" si="4"/>
        <v>30</v>
      </c>
      <c r="Q58" s="97"/>
      <c r="R58" s="97"/>
      <c r="S58" s="93"/>
    </row>
    <row r="59" spans="1:19" s="98" customFormat="1" ht="27.6" x14ac:dyDescent="0.3">
      <c r="A59" s="62" t="s">
        <v>297</v>
      </c>
      <c r="B59" s="89">
        <v>6</v>
      </c>
      <c r="C59" s="62" t="s">
        <v>361</v>
      </c>
      <c r="D59" s="62" t="s">
        <v>185</v>
      </c>
      <c r="E59" s="62" t="s">
        <v>504</v>
      </c>
      <c r="F59" s="62" t="s">
        <v>186</v>
      </c>
      <c r="G59" s="62" t="s">
        <v>187</v>
      </c>
      <c r="H59" s="63"/>
      <c r="I59" s="63"/>
      <c r="J59" s="63"/>
      <c r="K59" s="63">
        <v>8</v>
      </c>
      <c r="L59" s="63">
        <v>4</v>
      </c>
      <c r="M59" s="63"/>
      <c r="N59" s="63"/>
      <c r="O59" s="63"/>
      <c r="P59" s="63">
        <v>3</v>
      </c>
      <c r="Q59" s="95" t="s">
        <v>284</v>
      </c>
      <c r="R59" s="95" t="s">
        <v>8</v>
      </c>
      <c r="S59" s="62" t="s">
        <v>91</v>
      </c>
    </row>
    <row r="60" spans="1:19" s="98" customFormat="1" ht="27.6" x14ac:dyDescent="0.3">
      <c r="A60" s="62" t="s">
        <v>297</v>
      </c>
      <c r="B60" s="89">
        <v>6</v>
      </c>
      <c r="C60" s="62" t="s">
        <v>362</v>
      </c>
      <c r="D60" s="62" t="s">
        <v>189</v>
      </c>
      <c r="E60" s="62" t="s">
        <v>508</v>
      </c>
      <c r="F60" s="62" t="s">
        <v>190</v>
      </c>
      <c r="G60" s="62" t="s">
        <v>191</v>
      </c>
      <c r="H60" s="63"/>
      <c r="I60" s="63"/>
      <c r="J60" s="63"/>
      <c r="K60" s="63">
        <v>8</v>
      </c>
      <c r="L60" s="63">
        <v>4</v>
      </c>
      <c r="M60" s="63"/>
      <c r="N60" s="63"/>
      <c r="O60" s="63"/>
      <c r="P60" s="63">
        <v>3</v>
      </c>
      <c r="Q60" s="95" t="s">
        <v>284</v>
      </c>
      <c r="R60" s="95" t="s">
        <v>8</v>
      </c>
      <c r="S60" s="62" t="s">
        <v>19</v>
      </c>
    </row>
    <row r="61" spans="1:19" s="98" customFormat="1" ht="27.6" x14ac:dyDescent="0.3">
      <c r="A61" s="62" t="s">
        <v>297</v>
      </c>
      <c r="B61" s="89">
        <v>6</v>
      </c>
      <c r="C61" s="62" t="s">
        <v>363</v>
      </c>
      <c r="D61" s="62" t="s">
        <v>198</v>
      </c>
      <c r="E61" s="62" t="s">
        <v>542</v>
      </c>
      <c r="F61" s="62" t="s">
        <v>154</v>
      </c>
      <c r="G61" s="62"/>
      <c r="H61" s="63"/>
      <c r="I61" s="63"/>
      <c r="J61" s="63"/>
      <c r="K61" s="63">
        <v>0</v>
      </c>
      <c r="L61" s="63">
        <v>7</v>
      </c>
      <c r="M61" s="63"/>
      <c r="N61" s="63"/>
      <c r="O61" s="63"/>
      <c r="P61" s="63">
        <v>7</v>
      </c>
      <c r="Q61" s="95" t="s">
        <v>285</v>
      </c>
      <c r="R61" s="95" t="s">
        <v>8</v>
      </c>
      <c r="S61" s="62" t="s">
        <v>19</v>
      </c>
    </row>
    <row r="62" spans="1:19" s="98" customFormat="1" ht="27.6" x14ac:dyDescent="0.3">
      <c r="A62" s="62" t="s">
        <v>297</v>
      </c>
      <c r="B62" s="89">
        <v>6</v>
      </c>
      <c r="C62" s="62" t="s">
        <v>364</v>
      </c>
      <c r="D62" s="62" t="s">
        <v>204</v>
      </c>
      <c r="E62" s="62" t="s">
        <v>497</v>
      </c>
      <c r="F62" s="62" t="s">
        <v>275</v>
      </c>
      <c r="G62" s="62" t="s">
        <v>276</v>
      </c>
      <c r="H62" s="63"/>
      <c r="I62" s="63"/>
      <c r="J62" s="63"/>
      <c r="K62" s="63">
        <v>8</v>
      </c>
      <c r="L62" s="63">
        <v>0</v>
      </c>
      <c r="M62" s="63"/>
      <c r="N62" s="63"/>
      <c r="O62" s="63"/>
      <c r="P62" s="63">
        <v>3</v>
      </c>
      <c r="Q62" s="95" t="s">
        <v>284</v>
      </c>
      <c r="R62" s="95" t="s">
        <v>8</v>
      </c>
      <c r="S62" s="62" t="s">
        <v>19</v>
      </c>
    </row>
    <row r="63" spans="1:19" s="98" customFormat="1" ht="27.6" x14ac:dyDescent="0.3">
      <c r="A63" s="62" t="s">
        <v>297</v>
      </c>
      <c r="B63" s="89">
        <v>6</v>
      </c>
      <c r="C63" s="62" t="s">
        <v>207</v>
      </c>
      <c r="D63" s="62" t="s">
        <v>156</v>
      </c>
      <c r="E63" s="62" t="s">
        <v>479</v>
      </c>
      <c r="F63" s="62" t="s">
        <v>49</v>
      </c>
      <c r="G63" s="62"/>
      <c r="H63" s="63"/>
      <c r="I63" s="63"/>
      <c r="J63" s="63"/>
      <c r="K63" s="63"/>
      <c r="L63" s="63"/>
      <c r="M63" s="63"/>
      <c r="N63" s="63"/>
      <c r="O63" s="63"/>
      <c r="P63" s="63">
        <v>16</v>
      </c>
      <c r="Q63" s="95" t="s">
        <v>284</v>
      </c>
      <c r="R63" s="95" t="s">
        <v>9</v>
      </c>
      <c r="S63" s="62" t="s">
        <v>51</v>
      </c>
    </row>
    <row r="64" spans="1:19" s="98" customFormat="1" x14ac:dyDescent="0.3">
      <c r="A64" s="13" t="s">
        <v>601</v>
      </c>
      <c r="B64" s="13"/>
      <c r="C64" s="13"/>
      <c r="D64" s="13"/>
      <c r="E64" s="13"/>
      <c r="F64" s="13"/>
      <c r="G64" s="13"/>
      <c r="H64" s="94">
        <f t="shared" ref="H64:P64" si="5">SUM(H59:H63)</f>
        <v>0</v>
      </c>
      <c r="I64" s="94">
        <f t="shared" si="5"/>
        <v>0</v>
      </c>
      <c r="J64" s="94">
        <f t="shared" si="5"/>
        <v>0</v>
      </c>
      <c r="K64" s="94">
        <f t="shared" si="5"/>
        <v>24</v>
      </c>
      <c r="L64" s="94">
        <f t="shared" si="5"/>
        <v>15</v>
      </c>
      <c r="M64" s="94">
        <f t="shared" si="5"/>
        <v>0</v>
      </c>
      <c r="N64" s="94">
        <v>0</v>
      </c>
      <c r="O64" s="94">
        <f t="shared" si="5"/>
        <v>0</v>
      </c>
      <c r="P64" s="94">
        <f t="shared" si="5"/>
        <v>32</v>
      </c>
      <c r="Q64" s="97"/>
      <c r="R64" s="97"/>
      <c r="S64" s="93"/>
    </row>
    <row r="65" spans="1:19" s="98" customFormat="1" ht="27.6" x14ac:dyDescent="0.3">
      <c r="A65" s="62" t="s">
        <v>297</v>
      </c>
      <c r="B65" s="89">
        <v>7</v>
      </c>
      <c r="C65" s="62" t="s">
        <v>365</v>
      </c>
      <c r="D65" s="62" t="s">
        <v>209</v>
      </c>
      <c r="E65" s="62" t="s">
        <v>515</v>
      </c>
      <c r="F65" s="62" t="s">
        <v>146</v>
      </c>
      <c r="G65" s="62" t="s">
        <v>147</v>
      </c>
      <c r="H65" s="63"/>
      <c r="I65" s="63"/>
      <c r="J65" s="63"/>
      <c r="K65" s="63">
        <v>0</v>
      </c>
      <c r="L65" s="63"/>
      <c r="M65" s="63"/>
      <c r="N65" s="63"/>
      <c r="O65" s="63">
        <v>80</v>
      </c>
      <c r="P65" s="63">
        <v>30</v>
      </c>
      <c r="Q65" s="95" t="s">
        <v>285</v>
      </c>
      <c r="R65" s="95" t="s">
        <v>8</v>
      </c>
      <c r="S65" s="62" t="s">
        <v>19</v>
      </c>
    </row>
    <row r="66" spans="1:19" s="99" customFormat="1" x14ac:dyDescent="0.3">
      <c r="A66" s="13" t="s">
        <v>601</v>
      </c>
      <c r="B66" s="13"/>
      <c r="C66" s="13"/>
      <c r="D66" s="13"/>
      <c r="E66" s="13"/>
      <c r="F66" s="13"/>
      <c r="G66" s="13"/>
      <c r="H66" s="94">
        <f t="shared" ref="H66:P66" si="6">SUM(H65)</f>
        <v>0</v>
      </c>
      <c r="I66" s="94">
        <f t="shared" si="6"/>
        <v>0</v>
      </c>
      <c r="J66" s="94">
        <f t="shared" si="6"/>
        <v>0</v>
      </c>
      <c r="K66" s="94">
        <f t="shared" si="6"/>
        <v>0</v>
      </c>
      <c r="L66" s="94">
        <f t="shared" si="6"/>
        <v>0</v>
      </c>
      <c r="M66" s="94">
        <f t="shared" si="6"/>
        <v>0</v>
      </c>
      <c r="N66" s="94">
        <v>0</v>
      </c>
      <c r="O66" s="94">
        <f t="shared" si="6"/>
        <v>80</v>
      </c>
      <c r="P66" s="94">
        <f t="shared" si="6"/>
        <v>30</v>
      </c>
      <c r="Q66" s="97"/>
      <c r="R66" s="97"/>
      <c r="S66" s="93"/>
    </row>
    <row r="67" spans="1:19" s="99" customFormat="1" x14ac:dyDescent="0.3">
      <c r="A67" s="13" t="s">
        <v>602</v>
      </c>
      <c r="B67" s="13"/>
      <c r="C67" s="13"/>
      <c r="D67" s="13"/>
      <c r="E67" s="13"/>
      <c r="F67" s="13"/>
      <c r="G67" s="13"/>
      <c r="H67" s="94">
        <v>0</v>
      </c>
      <c r="I67" s="94">
        <v>0</v>
      </c>
      <c r="J67" s="94">
        <v>0</v>
      </c>
      <c r="K67" s="94">
        <f>K66+K64+K58+K48+K37+K26+K16</f>
        <v>300</v>
      </c>
      <c r="L67" s="94">
        <f>L66+L64+L58+L48+L37+L26+L16</f>
        <v>219</v>
      </c>
      <c r="M67" s="94">
        <v>0</v>
      </c>
      <c r="N67" s="94"/>
      <c r="O67" s="94">
        <f>O66+O64+O58+O48+O37+O26+O16</f>
        <v>160</v>
      </c>
      <c r="P67" s="94">
        <f>P66+P64+P58+P48+P37+P26+P16</f>
        <v>210</v>
      </c>
      <c r="Q67" s="97"/>
      <c r="R67" s="97"/>
      <c r="S67" s="93"/>
    </row>
    <row r="68" spans="1:19" s="98" customFormat="1" x14ac:dyDescent="0.3">
      <c r="A68" s="88"/>
      <c r="B68" s="100"/>
      <c r="C68" s="88"/>
      <c r="D68" s="88"/>
      <c r="E68" s="88"/>
      <c r="F68" s="88"/>
      <c r="G68" s="88"/>
      <c r="H68" s="101"/>
      <c r="I68" s="101"/>
      <c r="J68" s="101"/>
      <c r="K68" s="101"/>
      <c r="L68" s="101"/>
      <c r="M68" s="101"/>
      <c r="N68" s="101"/>
      <c r="O68" s="101"/>
      <c r="P68" s="102"/>
      <c r="Q68" s="103"/>
      <c r="R68" s="103"/>
      <c r="S68" s="88"/>
    </row>
    <row r="69" spans="1:19" s="98" customFormat="1" ht="27.6" x14ac:dyDescent="0.3">
      <c r="A69" s="104" t="s">
        <v>560</v>
      </c>
      <c r="B69" s="104"/>
      <c r="C69" s="104"/>
      <c r="D69" s="104"/>
      <c r="E69" s="104"/>
      <c r="F69" s="104"/>
      <c r="G69" s="104"/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5" t="s">
        <v>561</v>
      </c>
    </row>
    <row r="70" spans="1:19" s="98" customFormat="1" ht="27.6" x14ac:dyDescent="0.3">
      <c r="A70" s="62" t="s">
        <v>562</v>
      </c>
      <c r="B70" s="89">
        <v>4</v>
      </c>
      <c r="C70" s="62" t="s">
        <v>563</v>
      </c>
      <c r="D70" s="62" t="s">
        <v>274</v>
      </c>
      <c r="E70" s="62" t="s">
        <v>589</v>
      </c>
      <c r="F70" s="62" t="s">
        <v>275</v>
      </c>
      <c r="G70" s="95" t="s">
        <v>276</v>
      </c>
      <c r="H70" s="63"/>
      <c r="I70" s="63"/>
      <c r="J70" s="63"/>
      <c r="K70" s="63">
        <v>8</v>
      </c>
      <c r="L70" s="63">
        <v>4</v>
      </c>
      <c r="M70" s="63"/>
      <c r="N70" s="63"/>
      <c r="O70" s="63"/>
      <c r="P70" s="63">
        <v>3</v>
      </c>
      <c r="Q70" s="95" t="s">
        <v>285</v>
      </c>
      <c r="R70" s="95" t="s">
        <v>9</v>
      </c>
      <c r="S70" s="62" t="s">
        <v>19</v>
      </c>
    </row>
    <row r="71" spans="1:19" s="98" customFormat="1" x14ac:dyDescent="0.3">
      <c r="A71" s="62"/>
      <c r="B71" s="89"/>
      <c r="C71" s="62"/>
      <c r="D71" s="62"/>
      <c r="E71" s="62"/>
      <c r="F71" s="62"/>
      <c r="G71" s="95"/>
      <c r="H71" s="90">
        <f t="shared" ref="H71:P71" si="7">H70</f>
        <v>0</v>
      </c>
      <c r="I71" s="90">
        <f t="shared" si="7"/>
        <v>0</v>
      </c>
      <c r="J71" s="90">
        <f t="shared" si="7"/>
        <v>0</v>
      </c>
      <c r="K71" s="90">
        <f t="shared" si="7"/>
        <v>8</v>
      </c>
      <c r="L71" s="90">
        <f t="shared" si="7"/>
        <v>4</v>
      </c>
      <c r="M71" s="90">
        <f t="shared" si="7"/>
        <v>0</v>
      </c>
      <c r="N71" s="90">
        <f t="shared" si="7"/>
        <v>0</v>
      </c>
      <c r="O71" s="90">
        <f t="shared" si="7"/>
        <v>0</v>
      </c>
      <c r="P71" s="63">
        <f t="shared" si="7"/>
        <v>3</v>
      </c>
      <c r="Q71" s="95"/>
      <c r="R71" s="95"/>
      <c r="S71" s="62"/>
    </row>
    <row r="72" spans="1:19" s="98" customFormat="1" ht="69" x14ac:dyDescent="0.3">
      <c r="A72" s="62" t="s">
        <v>562</v>
      </c>
      <c r="B72" s="89">
        <v>5</v>
      </c>
      <c r="C72" s="62" t="s">
        <v>564</v>
      </c>
      <c r="D72" s="62" t="s">
        <v>565</v>
      </c>
      <c r="E72" s="62" t="s">
        <v>592</v>
      </c>
      <c r="F72" s="62" t="s">
        <v>205</v>
      </c>
      <c r="G72" s="62" t="s">
        <v>206</v>
      </c>
      <c r="H72" s="63"/>
      <c r="I72" s="63"/>
      <c r="J72" s="63"/>
      <c r="K72" s="63">
        <v>24</v>
      </c>
      <c r="L72" s="63">
        <v>0</v>
      </c>
      <c r="M72" s="63"/>
      <c r="N72" s="63"/>
      <c r="O72" s="63"/>
      <c r="P72" s="63">
        <v>6</v>
      </c>
      <c r="Q72" s="95" t="s">
        <v>284</v>
      </c>
      <c r="R72" s="95" t="s">
        <v>9</v>
      </c>
      <c r="S72" s="62" t="s">
        <v>566</v>
      </c>
    </row>
    <row r="73" spans="1:19" s="96" customFormat="1" x14ac:dyDescent="0.3">
      <c r="A73" s="13" t="s">
        <v>601</v>
      </c>
      <c r="B73" s="13"/>
      <c r="C73" s="13"/>
      <c r="D73" s="13"/>
      <c r="E73" s="13"/>
      <c r="F73" s="13"/>
      <c r="G73" s="13"/>
      <c r="H73" s="94">
        <f t="shared" ref="H73:P73" si="8">H72</f>
        <v>0</v>
      </c>
      <c r="I73" s="94">
        <f t="shared" si="8"/>
        <v>0</v>
      </c>
      <c r="J73" s="94">
        <f t="shared" si="8"/>
        <v>0</v>
      </c>
      <c r="K73" s="94">
        <f t="shared" si="8"/>
        <v>24</v>
      </c>
      <c r="L73" s="94">
        <f t="shared" si="8"/>
        <v>0</v>
      </c>
      <c r="M73" s="94">
        <f t="shared" si="8"/>
        <v>0</v>
      </c>
      <c r="N73" s="94">
        <f t="shared" si="8"/>
        <v>0</v>
      </c>
      <c r="O73" s="94">
        <f t="shared" si="8"/>
        <v>0</v>
      </c>
      <c r="P73" s="94">
        <f t="shared" si="8"/>
        <v>6</v>
      </c>
      <c r="Q73" s="97"/>
      <c r="R73" s="97"/>
      <c r="S73" s="93"/>
    </row>
    <row r="74" spans="1:19" s="96" customFormat="1" ht="27.6" x14ac:dyDescent="0.3">
      <c r="A74" s="62" t="s">
        <v>562</v>
      </c>
      <c r="B74" s="89">
        <v>6</v>
      </c>
      <c r="C74" s="62" t="s">
        <v>567</v>
      </c>
      <c r="D74" s="62" t="s">
        <v>212</v>
      </c>
      <c r="E74" s="62" t="s">
        <v>530</v>
      </c>
      <c r="F74" s="62" t="s">
        <v>213</v>
      </c>
      <c r="G74" s="62" t="s">
        <v>214</v>
      </c>
      <c r="H74" s="63"/>
      <c r="I74" s="63"/>
      <c r="J74" s="63"/>
      <c r="K74" s="63">
        <v>4</v>
      </c>
      <c r="L74" s="63">
        <v>8</v>
      </c>
      <c r="M74" s="63"/>
      <c r="N74" s="63"/>
      <c r="O74" s="63"/>
      <c r="P74" s="63">
        <v>3</v>
      </c>
      <c r="Q74" s="95" t="s">
        <v>284</v>
      </c>
      <c r="R74" s="95" t="s">
        <v>9</v>
      </c>
      <c r="S74" s="62" t="s">
        <v>149</v>
      </c>
    </row>
    <row r="75" spans="1:19" s="96" customFormat="1" ht="27.6" x14ac:dyDescent="0.3">
      <c r="A75" s="62" t="s">
        <v>562</v>
      </c>
      <c r="B75" s="89">
        <v>6</v>
      </c>
      <c r="C75" s="62" t="s">
        <v>568</v>
      </c>
      <c r="D75" s="62" t="s">
        <v>569</v>
      </c>
      <c r="E75" s="62" t="s">
        <v>576</v>
      </c>
      <c r="F75" s="62" t="s">
        <v>186</v>
      </c>
      <c r="G75" s="62" t="s">
        <v>187</v>
      </c>
      <c r="H75" s="63"/>
      <c r="I75" s="63"/>
      <c r="J75" s="63"/>
      <c r="K75" s="63">
        <v>8</v>
      </c>
      <c r="L75" s="63">
        <v>4</v>
      </c>
      <c r="M75" s="63"/>
      <c r="N75" s="63"/>
      <c r="O75" s="63"/>
      <c r="P75" s="63">
        <v>3</v>
      </c>
      <c r="Q75" s="95" t="s">
        <v>284</v>
      </c>
      <c r="R75" s="95" t="s">
        <v>9</v>
      </c>
      <c r="S75" s="62" t="s">
        <v>95</v>
      </c>
    </row>
    <row r="76" spans="1:19" s="96" customFormat="1" ht="27.6" x14ac:dyDescent="0.3">
      <c r="A76" s="62" t="s">
        <v>562</v>
      </c>
      <c r="B76" s="89">
        <v>6</v>
      </c>
      <c r="C76" s="62" t="s">
        <v>570</v>
      </c>
      <c r="D76" s="62" t="s">
        <v>216</v>
      </c>
      <c r="E76" s="62" t="s">
        <v>543</v>
      </c>
      <c r="F76" s="62" t="s">
        <v>119</v>
      </c>
      <c r="G76" s="62" t="s">
        <v>120</v>
      </c>
      <c r="H76" s="63"/>
      <c r="I76" s="63"/>
      <c r="J76" s="63"/>
      <c r="K76" s="63">
        <v>4</v>
      </c>
      <c r="L76" s="63">
        <v>4</v>
      </c>
      <c r="M76" s="63"/>
      <c r="N76" s="63"/>
      <c r="O76" s="63"/>
      <c r="P76" s="63">
        <v>3</v>
      </c>
      <c r="Q76" s="95" t="s">
        <v>284</v>
      </c>
      <c r="R76" s="95" t="s">
        <v>9</v>
      </c>
      <c r="S76" s="62" t="s">
        <v>141</v>
      </c>
    </row>
    <row r="77" spans="1:19" s="96" customFormat="1" ht="27.6" x14ac:dyDescent="0.3">
      <c r="A77" s="62" t="s">
        <v>562</v>
      </c>
      <c r="B77" s="89">
        <v>6</v>
      </c>
      <c r="C77" s="62" t="s">
        <v>571</v>
      </c>
      <c r="D77" s="62" t="s">
        <v>572</v>
      </c>
      <c r="E77" s="62" t="s">
        <v>590</v>
      </c>
      <c r="F77" s="62" t="s">
        <v>205</v>
      </c>
      <c r="G77" s="62" t="s">
        <v>206</v>
      </c>
      <c r="H77" s="63"/>
      <c r="I77" s="63"/>
      <c r="J77" s="63"/>
      <c r="K77" s="63">
        <v>16</v>
      </c>
      <c r="L77" s="63">
        <v>0</v>
      </c>
      <c r="M77" s="63"/>
      <c r="N77" s="63"/>
      <c r="O77" s="63"/>
      <c r="P77" s="63">
        <v>4</v>
      </c>
      <c r="Q77" s="95" t="s">
        <v>284</v>
      </c>
      <c r="R77" s="95" t="s">
        <v>9</v>
      </c>
      <c r="S77" s="62" t="s">
        <v>19</v>
      </c>
    </row>
    <row r="78" spans="1:19" s="96" customFormat="1" ht="27.6" x14ac:dyDescent="0.3">
      <c r="A78" s="62" t="s">
        <v>562</v>
      </c>
      <c r="B78" s="89">
        <v>6</v>
      </c>
      <c r="C78" s="62" t="s">
        <v>573</v>
      </c>
      <c r="D78" s="62" t="s">
        <v>574</v>
      </c>
      <c r="E78" s="62" t="s">
        <v>591</v>
      </c>
      <c r="F78" s="62" t="s">
        <v>577</v>
      </c>
      <c r="G78" s="62" t="s">
        <v>575</v>
      </c>
      <c r="H78" s="63"/>
      <c r="I78" s="63"/>
      <c r="J78" s="63"/>
      <c r="K78" s="63">
        <v>12</v>
      </c>
      <c r="L78" s="63">
        <v>0</v>
      </c>
      <c r="M78" s="63"/>
      <c r="N78" s="63"/>
      <c r="O78" s="63"/>
      <c r="P78" s="63">
        <v>3</v>
      </c>
      <c r="Q78" s="95" t="s">
        <v>284</v>
      </c>
      <c r="R78" s="95" t="s">
        <v>9</v>
      </c>
      <c r="S78" s="62" t="s">
        <v>19</v>
      </c>
    </row>
    <row r="79" spans="1:19" s="96" customFormat="1" x14ac:dyDescent="0.3">
      <c r="A79" s="13" t="s">
        <v>601</v>
      </c>
      <c r="B79" s="13"/>
      <c r="C79" s="13"/>
      <c r="D79" s="13"/>
      <c r="E79" s="13"/>
      <c r="F79" s="13"/>
      <c r="G79" s="13"/>
      <c r="H79" s="94">
        <f t="shared" ref="H79:P79" si="9">SUM(H74:H78)</f>
        <v>0</v>
      </c>
      <c r="I79" s="94">
        <f t="shared" si="9"/>
        <v>0</v>
      </c>
      <c r="J79" s="94">
        <f t="shared" si="9"/>
        <v>0</v>
      </c>
      <c r="K79" s="94">
        <f t="shared" si="9"/>
        <v>44</v>
      </c>
      <c r="L79" s="94">
        <f t="shared" si="9"/>
        <v>16</v>
      </c>
      <c r="M79" s="94">
        <f t="shared" si="9"/>
        <v>0</v>
      </c>
      <c r="N79" s="94">
        <f t="shared" si="9"/>
        <v>0</v>
      </c>
      <c r="O79" s="94">
        <f t="shared" si="9"/>
        <v>0</v>
      </c>
      <c r="P79" s="94">
        <f t="shared" si="9"/>
        <v>16</v>
      </c>
      <c r="Q79" s="97"/>
      <c r="R79" s="97"/>
      <c r="S79" s="93"/>
    </row>
    <row r="80" spans="1:19" s="96" customFormat="1" x14ac:dyDescent="0.3">
      <c r="A80" s="13" t="s">
        <v>602</v>
      </c>
      <c r="B80" s="13"/>
      <c r="C80" s="13"/>
      <c r="D80" s="13"/>
      <c r="E80" s="13"/>
      <c r="F80" s="13"/>
      <c r="G80" s="13"/>
      <c r="H80" s="94">
        <f t="shared" ref="H80:P80" si="10">H79+H73+H71</f>
        <v>0</v>
      </c>
      <c r="I80" s="94">
        <f t="shared" si="10"/>
        <v>0</v>
      </c>
      <c r="J80" s="94">
        <f t="shared" si="10"/>
        <v>0</v>
      </c>
      <c r="K80" s="94">
        <f t="shared" si="10"/>
        <v>76</v>
      </c>
      <c r="L80" s="94">
        <f t="shared" si="10"/>
        <v>20</v>
      </c>
      <c r="M80" s="94">
        <f t="shared" si="10"/>
        <v>0</v>
      </c>
      <c r="N80" s="94">
        <f t="shared" si="10"/>
        <v>0</v>
      </c>
      <c r="O80" s="94">
        <f t="shared" si="10"/>
        <v>0</v>
      </c>
      <c r="P80" s="94">
        <f t="shared" si="10"/>
        <v>25</v>
      </c>
      <c r="Q80" s="97"/>
      <c r="R80" s="97"/>
      <c r="S80" s="93"/>
    </row>
  </sheetData>
  <sheetProtection algorithmName="SHA-512" hashValue="mos/hQ1ax7fl97hGc16qFds8kPFBghhU8wIq8yaRdLL0OpkLPqx/TQqkrOSxzOctGylUdIDLeoWOXT4cpv6IfA==" saltValue="+yk7wKP4GO1B9eaV6cTqSg==" spinCount="100000" sheet="1" objects="1" scenarios="1"/>
  <mergeCells count="14">
    <mergeCell ref="A67:G67"/>
    <mergeCell ref="A79:G79"/>
    <mergeCell ref="A69:R69"/>
    <mergeCell ref="A80:G80"/>
    <mergeCell ref="A73:G73"/>
    <mergeCell ref="H6:J6"/>
    <mergeCell ref="K6:O6"/>
    <mergeCell ref="A16:G16"/>
    <mergeCell ref="A26:G26"/>
    <mergeCell ref="A37:G37"/>
    <mergeCell ref="A48:G48"/>
    <mergeCell ref="A58:G58"/>
    <mergeCell ref="A64:G64"/>
    <mergeCell ref="A66:G66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Footer>&amp;C&amp;10&amp;P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1"/>
  <sheetViews>
    <sheetView workbookViewId="0">
      <pane ySplit="7" topLeftCell="A8" activePane="bottomLeft" state="frozen"/>
      <selection pane="bottomLeft" activeCell="E3" sqref="E3"/>
    </sheetView>
  </sheetViews>
  <sheetFormatPr defaultRowHeight="13.8" x14ac:dyDescent="0.3"/>
  <cols>
    <col min="1" max="1" width="12.21875" style="70" customWidth="1"/>
    <col min="2" max="2" width="6.44140625" style="69" customWidth="1"/>
    <col min="3" max="3" width="13.21875" style="70" customWidth="1"/>
    <col min="4" max="4" width="25.5546875" style="78" customWidth="1"/>
    <col min="5" max="5" width="25.21875" style="78" customWidth="1"/>
    <col min="6" max="6" width="18.77734375" style="70" customWidth="1"/>
    <col min="7" max="7" width="8.77734375" style="70" hidden="1" customWidth="1"/>
    <col min="8" max="10" width="3.77734375" style="79" hidden="1" customWidth="1"/>
    <col min="11" max="13" width="3.77734375" style="79" customWidth="1"/>
    <col min="14" max="14" width="5.88671875" style="79" customWidth="1"/>
    <col min="15" max="15" width="6" style="79" customWidth="1"/>
    <col min="16" max="16" width="6.109375" style="80" customWidth="1"/>
    <col min="17" max="17" width="4.5546875" style="81" customWidth="1"/>
    <col min="18" max="18" width="5" style="81" customWidth="1"/>
    <col min="19" max="19" width="24.21875" style="70" customWidth="1"/>
    <col min="20" max="16384" width="8.88671875" style="82"/>
  </cols>
  <sheetData>
    <row r="1" spans="1:19" x14ac:dyDescent="0.3">
      <c r="A1" s="14"/>
      <c r="D1" s="16"/>
      <c r="E1" s="16"/>
      <c r="H1" s="17"/>
      <c r="I1" s="17"/>
      <c r="J1" s="17"/>
      <c r="K1" s="17"/>
      <c r="L1" s="17"/>
      <c r="M1" s="17"/>
      <c r="N1" s="17"/>
      <c r="O1" s="17"/>
      <c r="P1" s="18"/>
      <c r="Q1" s="16"/>
      <c r="R1" s="16"/>
      <c r="S1" s="35" t="s">
        <v>281</v>
      </c>
    </row>
    <row r="2" spans="1:19" x14ac:dyDescent="0.3">
      <c r="A2" s="14"/>
      <c r="D2" s="16"/>
      <c r="E2" s="16"/>
      <c r="F2" s="19"/>
      <c r="H2" s="17"/>
      <c r="I2" s="17"/>
      <c r="J2" s="17"/>
      <c r="K2" s="17"/>
      <c r="L2" s="17"/>
      <c r="M2" s="17"/>
      <c r="N2" s="17"/>
      <c r="O2" s="17"/>
      <c r="P2" s="18"/>
      <c r="Q2" s="16"/>
      <c r="R2" s="16"/>
      <c r="S2" s="37" t="s">
        <v>0</v>
      </c>
    </row>
    <row r="3" spans="1:19" x14ac:dyDescent="0.3">
      <c r="A3" s="14"/>
      <c r="D3" s="16"/>
      <c r="E3" s="16"/>
      <c r="F3" s="19"/>
      <c r="H3" s="17"/>
      <c r="I3" s="17"/>
      <c r="J3" s="17"/>
      <c r="K3" s="17"/>
      <c r="L3" s="17"/>
      <c r="M3" s="17"/>
      <c r="N3" s="17"/>
      <c r="O3" s="17"/>
      <c r="P3" s="18"/>
      <c r="Q3" s="16"/>
      <c r="R3" s="16"/>
      <c r="S3" s="37" t="s">
        <v>603</v>
      </c>
    </row>
    <row r="4" spans="1:19" x14ac:dyDescent="0.3">
      <c r="A4" s="14"/>
      <c r="B4" s="15"/>
      <c r="C4" s="14"/>
      <c r="D4" s="16"/>
      <c r="E4" s="16"/>
      <c r="F4" s="19"/>
      <c r="H4" s="17"/>
      <c r="I4" s="17"/>
      <c r="J4" s="17"/>
      <c r="K4" s="17"/>
      <c r="L4" s="17"/>
      <c r="M4" s="17"/>
      <c r="N4" s="17"/>
      <c r="O4" s="17"/>
      <c r="P4" s="18"/>
      <c r="Q4" s="16"/>
      <c r="R4" s="16"/>
      <c r="S4" s="37" t="s">
        <v>282</v>
      </c>
    </row>
    <row r="5" spans="1:19" x14ac:dyDescent="0.3">
      <c r="A5" s="20" t="s">
        <v>598</v>
      </c>
      <c r="B5" s="18"/>
      <c r="C5" s="21"/>
      <c r="D5" s="21"/>
      <c r="E5" s="21"/>
      <c r="F5" s="21"/>
      <c r="G5" s="71"/>
      <c r="H5" s="18"/>
      <c r="I5" s="18"/>
      <c r="J5" s="18"/>
      <c r="K5" s="18"/>
      <c r="L5" s="18"/>
      <c r="M5" s="18"/>
      <c r="N5" s="18"/>
      <c r="O5" s="18"/>
      <c r="P5" s="18"/>
      <c r="Q5" s="21"/>
      <c r="R5" s="21"/>
      <c r="S5" s="23" t="s">
        <v>283</v>
      </c>
    </row>
    <row r="6" spans="1:19" ht="14.4" customHeight="1" x14ac:dyDescent="0.3">
      <c r="B6" s="17"/>
      <c r="C6" s="16"/>
      <c r="D6" s="16"/>
      <c r="E6" s="16"/>
      <c r="F6" s="16"/>
      <c r="H6" s="38" t="s">
        <v>605</v>
      </c>
      <c r="I6" s="38"/>
      <c r="J6" s="38"/>
      <c r="K6" s="38" t="s">
        <v>604</v>
      </c>
      <c r="L6" s="38"/>
      <c r="M6" s="38"/>
      <c r="N6" s="38"/>
      <c r="O6" s="38"/>
      <c r="P6" s="18"/>
      <c r="Q6" s="16"/>
      <c r="R6" s="16"/>
    </row>
    <row r="7" spans="1:19" s="77" customFormat="1" ht="41.4" x14ac:dyDescent="0.3">
      <c r="A7" s="72" t="s">
        <v>2</v>
      </c>
      <c r="B7" s="73" t="s">
        <v>286</v>
      </c>
      <c r="C7" s="72" t="s">
        <v>287</v>
      </c>
      <c r="D7" s="74" t="s">
        <v>288</v>
      </c>
      <c r="E7" s="74" t="s">
        <v>289</v>
      </c>
      <c r="F7" s="74" t="s">
        <v>290</v>
      </c>
      <c r="G7" s="75" t="s">
        <v>3</v>
      </c>
      <c r="H7" s="73" t="s">
        <v>291</v>
      </c>
      <c r="I7" s="73" t="s">
        <v>4</v>
      </c>
      <c r="J7" s="73" t="s">
        <v>292</v>
      </c>
      <c r="K7" s="73" t="s">
        <v>291</v>
      </c>
      <c r="L7" s="73" t="s">
        <v>4</v>
      </c>
      <c r="M7" s="73" t="s">
        <v>292</v>
      </c>
      <c r="N7" s="73" t="s">
        <v>293</v>
      </c>
      <c r="O7" s="73" t="s">
        <v>294</v>
      </c>
      <c r="P7" s="73" t="s">
        <v>295</v>
      </c>
      <c r="Q7" s="75" t="s">
        <v>296</v>
      </c>
      <c r="R7" s="75" t="s">
        <v>6</v>
      </c>
      <c r="S7" s="76" t="s">
        <v>7</v>
      </c>
    </row>
    <row r="8" spans="1:19" s="96" customFormat="1" ht="27.6" x14ac:dyDescent="0.3">
      <c r="A8" s="62" t="s">
        <v>297</v>
      </c>
      <c r="B8" s="89">
        <v>1</v>
      </c>
      <c r="C8" s="62" t="s">
        <v>298</v>
      </c>
      <c r="D8" s="62" t="s">
        <v>16</v>
      </c>
      <c r="E8" s="62" t="s">
        <v>531</v>
      </c>
      <c r="F8" s="62" t="s">
        <v>17</v>
      </c>
      <c r="G8" s="62" t="s">
        <v>18</v>
      </c>
      <c r="H8" s="63"/>
      <c r="I8" s="63"/>
      <c r="J8" s="63"/>
      <c r="K8" s="63">
        <v>12</v>
      </c>
      <c r="L8" s="63">
        <v>4</v>
      </c>
      <c r="M8" s="63"/>
      <c r="N8" s="63"/>
      <c r="O8" s="63"/>
      <c r="P8" s="63">
        <v>3</v>
      </c>
      <c r="Q8" s="95" t="s">
        <v>284</v>
      </c>
      <c r="R8" s="95" t="s">
        <v>8</v>
      </c>
      <c r="S8" s="62" t="s">
        <v>19</v>
      </c>
    </row>
    <row r="9" spans="1:19" s="96" customFormat="1" x14ac:dyDescent="0.3">
      <c r="A9" s="62" t="s">
        <v>297</v>
      </c>
      <c r="B9" s="89">
        <v>1</v>
      </c>
      <c r="C9" s="62" t="s">
        <v>299</v>
      </c>
      <c r="D9" s="62" t="s">
        <v>21</v>
      </c>
      <c r="E9" s="62" t="s">
        <v>409</v>
      </c>
      <c r="F9" s="62" t="s">
        <v>300</v>
      </c>
      <c r="G9" s="62" t="s">
        <v>301</v>
      </c>
      <c r="H9" s="63"/>
      <c r="I9" s="63"/>
      <c r="J9" s="63"/>
      <c r="K9" s="63">
        <v>8</v>
      </c>
      <c r="L9" s="63">
        <v>8</v>
      </c>
      <c r="M9" s="63"/>
      <c r="N9" s="63"/>
      <c r="O9" s="63"/>
      <c r="P9" s="63">
        <v>4</v>
      </c>
      <c r="Q9" s="95" t="s">
        <v>284</v>
      </c>
      <c r="R9" s="95" t="s">
        <v>8</v>
      </c>
      <c r="S9" s="62" t="s">
        <v>19</v>
      </c>
    </row>
    <row r="10" spans="1:19" s="96" customFormat="1" x14ac:dyDescent="0.3">
      <c r="A10" s="62" t="s">
        <v>297</v>
      </c>
      <c r="B10" s="89">
        <v>1</v>
      </c>
      <c r="C10" s="62" t="s">
        <v>302</v>
      </c>
      <c r="D10" s="62" t="s">
        <v>100</v>
      </c>
      <c r="E10" s="62" t="s">
        <v>506</v>
      </c>
      <c r="F10" s="62" t="s">
        <v>101</v>
      </c>
      <c r="G10" s="62" t="s">
        <v>102</v>
      </c>
      <c r="H10" s="63"/>
      <c r="I10" s="63"/>
      <c r="J10" s="63"/>
      <c r="K10" s="63">
        <v>8</v>
      </c>
      <c r="L10" s="63">
        <v>0</v>
      </c>
      <c r="M10" s="63"/>
      <c r="N10" s="63"/>
      <c r="O10" s="63"/>
      <c r="P10" s="63">
        <v>3</v>
      </c>
      <c r="Q10" s="95" t="s">
        <v>284</v>
      </c>
      <c r="R10" s="95" t="s">
        <v>8</v>
      </c>
      <c r="S10" s="62" t="s">
        <v>19</v>
      </c>
    </row>
    <row r="11" spans="1:19" s="96" customFormat="1" ht="27.6" x14ac:dyDescent="0.3">
      <c r="A11" s="62" t="s">
        <v>297</v>
      </c>
      <c r="B11" s="89">
        <v>1</v>
      </c>
      <c r="C11" s="62" t="s">
        <v>303</v>
      </c>
      <c r="D11" s="62" t="s">
        <v>25</v>
      </c>
      <c r="E11" s="62" t="s">
        <v>403</v>
      </c>
      <c r="F11" s="40" t="s">
        <v>26</v>
      </c>
      <c r="G11" s="62" t="s">
        <v>27</v>
      </c>
      <c r="H11" s="63"/>
      <c r="I11" s="63"/>
      <c r="J11" s="63"/>
      <c r="K11" s="63">
        <v>8</v>
      </c>
      <c r="L11" s="63">
        <v>4</v>
      </c>
      <c r="M11" s="63"/>
      <c r="N11" s="63"/>
      <c r="O11" s="63"/>
      <c r="P11" s="63">
        <v>3</v>
      </c>
      <c r="Q11" s="95" t="s">
        <v>284</v>
      </c>
      <c r="R11" s="95" t="s">
        <v>8</v>
      </c>
      <c r="S11" s="62" t="s">
        <v>19</v>
      </c>
    </row>
    <row r="12" spans="1:19" s="96" customFormat="1" ht="27.6" x14ac:dyDescent="0.3">
      <c r="A12" s="62" t="s">
        <v>297</v>
      </c>
      <c r="B12" s="89">
        <v>1</v>
      </c>
      <c r="C12" s="62" t="s">
        <v>304</v>
      </c>
      <c r="D12" s="62" t="s">
        <v>29</v>
      </c>
      <c r="E12" s="62" t="s">
        <v>398</v>
      </c>
      <c r="F12" s="40" t="s">
        <v>30</v>
      </c>
      <c r="G12" s="62" t="s">
        <v>31</v>
      </c>
      <c r="H12" s="63"/>
      <c r="I12" s="63"/>
      <c r="J12" s="63"/>
      <c r="K12" s="63">
        <v>0</v>
      </c>
      <c r="L12" s="63">
        <v>8</v>
      </c>
      <c r="M12" s="63"/>
      <c r="N12" s="63"/>
      <c r="O12" s="63"/>
      <c r="P12" s="63">
        <v>3</v>
      </c>
      <c r="Q12" s="95" t="s">
        <v>285</v>
      </c>
      <c r="R12" s="95" t="s">
        <v>8</v>
      </c>
      <c r="S12" s="62" t="s">
        <v>19</v>
      </c>
    </row>
    <row r="13" spans="1:19" s="96" customFormat="1" ht="27.6" x14ac:dyDescent="0.3">
      <c r="A13" s="62" t="s">
        <v>297</v>
      </c>
      <c r="B13" s="89">
        <v>1</v>
      </c>
      <c r="C13" s="62" t="s">
        <v>305</v>
      </c>
      <c r="D13" s="62" t="s">
        <v>33</v>
      </c>
      <c r="E13" s="62" t="s">
        <v>394</v>
      </c>
      <c r="F13" s="40" t="s">
        <v>306</v>
      </c>
      <c r="G13" s="62" t="s">
        <v>307</v>
      </c>
      <c r="H13" s="63"/>
      <c r="I13" s="63"/>
      <c r="J13" s="63"/>
      <c r="K13" s="63">
        <v>8</v>
      </c>
      <c r="L13" s="63">
        <v>8</v>
      </c>
      <c r="M13" s="63"/>
      <c r="N13" s="63"/>
      <c r="O13" s="63"/>
      <c r="P13" s="63">
        <v>4</v>
      </c>
      <c r="Q13" s="95" t="s">
        <v>284</v>
      </c>
      <c r="R13" s="95" t="s">
        <v>8</v>
      </c>
      <c r="S13" s="62" t="s">
        <v>19</v>
      </c>
    </row>
    <row r="14" spans="1:19" s="96" customFormat="1" x14ac:dyDescent="0.3">
      <c r="A14" s="62" t="s">
        <v>297</v>
      </c>
      <c r="B14" s="89">
        <v>1</v>
      </c>
      <c r="C14" s="62" t="s">
        <v>308</v>
      </c>
      <c r="D14" s="62" t="s">
        <v>36</v>
      </c>
      <c r="E14" s="62" t="s">
        <v>389</v>
      </c>
      <c r="F14" s="40" t="s">
        <v>309</v>
      </c>
      <c r="G14" s="62" t="s">
        <v>310</v>
      </c>
      <c r="H14" s="63"/>
      <c r="I14" s="63"/>
      <c r="J14" s="63"/>
      <c r="K14" s="63">
        <v>8</v>
      </c>
      <c r="L14" s="63">
        <v>8</v>
      </c>
      <c r="M14" s="63"/>
      <c r="N14" s="63"/>
      <c r="O14" s="63"/>
      <c r="P14" s="63">
        <v>4</v>
      </c>
      <c r="Q14" s="95" t="s">
        <v>284</v>
      </c>
      <c r="R14" s="95" t="s">
        <v>8</v>
      </c>
      <c r="S14" s="62" t="s">
        <v>19</v>
      </c>
    </row>
    <row r="15" spans="1:19" s="96" customFormat="1" x14ac:dyDescent="0.3">
      <c r="A15" s="62" t="s">
        <v>297</v>
      </c>
      <c r="B15" s="89">
        <v>1</v>
      </c>
      <c r="C15" s="62" t="s">
        <v>311</v>
      </c>
      <c r="D15" s="62" t="s">
        <v>40</v>
      </c>
      <c r="E15" s="62" t="s">
        <v>419</v>
      </c>
      <c r="F15" s="40" t="s">
        <v>41</v>
      </c>
      <c r="G15" s="62" t="s">
        <v>42</v>
      </c>
      <c r="H15" s="63"/>
      <c r="I15" s="63"/>
      <c r="J15" s="63"/>
      <c r="K15" s="63">
        <v>8</v>
      </c>
      <c r="L15" s="63">
        <v>4</v>
      </c>
      <c r="M15" s="63"/>
      <c r="N15" s="63"/>
      <c r="O15" s="63"/>
      <c r="P15" s="63">
        <v>3</v>
      </c>
      <c r="Q15" s="95" t="s">
        <v>284</v>
      </c>
      <c r="R15" s="95" t="s">
        <v>8</v>
      </c>
      <c r="S15" s="62" t="s">
        <v>19</v>
      </c>
    </row>
    <row r="16" spans="1:19" s="98" customFormat="1" x14ac:dyDescent="0.3">
      <c r="A16" s="13" t="s">
        <v>601</v>
      </c>
      <c r="B16" s="13"/>
      <c r="C16" s="13"/>
      <c r="D16" s="13"/>
      <c r="E16" s="13"/>
      <c r="F16" s="13"/>
      <c r="G16" s="13"/>
      <c r="H16" s="94">
        <f>SUM(H8:H15)</f>
        <v>0</v>
      </c>
      <c r="I16" s="94">
        <f t="shared" ref="I16:O16" si="0">SUM(I8:I15)</f>
        <v>0</v>
      </c>
      <c r="J16" s="94">
        <f t="shared" si="0"/>
        <v>0</v>
      </c>
      <c r="K16" s="94">
        <f>SUM(K8:K15)</f>
        <v>60</v>
      </c>
      <c r="L16" s="94">
        <f>SUM(L8:L15)</f>
        <v>44</v>
      </c>
      <c r="M16" s="94">
        <f t="shared" si="0"/>
        <v>0</v>
      </c>
      <c r="N16" s="94">
        <v>0</v>
      </c>
      <c r="O16" s="94">
        <f t="shared" si="0"/>
        <v>0</v>
      </c>
      <c r="P16" s="94">
        <f>SUM(P8:P15)</f>
        <v>27</v>
      </c>
      <c r="Q16" s="97"/>
      <c r="R16" s="97"/>
      <c r="S16" s="93"/>
    </row>
    <row r="17" spans="1:19" s="98" customFormat="1" ht="27.6" x14ac:dyDescent="0.3">
      <c r="A17" s="62" t="s">
        <v>297</v>
      </c>
      <c r="B17" s="89">
        <v>2</v>
      </c>
      <c r="C17" s="62" t="s">
        <v>312</v>
      </c>
      <c r="D17" s="62" t="s">
        <v>53</v>
      </c>
      <c r="E17" s="62" t="s">
        <v>415</v>
      </c>
      <c r="F17" s="40" t="s">
        <v>313</v>
      </c>
      <c r="G17" s="62" t="s">
        <v>314</v>
      </c>
      <c r="H17" s="63"/>
      <c r="I17" s="63"/>
      <c r="J17" s="63"/>
      <c r="K17" s="63">
        <v>4</v>
      </c>
      <c r="L17" s="63">
        <v>4</v>
      </c>
      <c r="M17" s="63"/>
      <c r="N17" s="63"/>
      <c r="O17" s="63"/>
      <c r="P17" s="63">
        <v>3</v>
      </c>
      <c r="Q17" s="95" t="s">
        <v>284</v>
      </c>
      <c r="R17" s="95" t="s">
        <v>8</v>
      </c>
      <c r="S17" s="62" t="s">
        <v>33</v>
      </c>
    </row>
    <row r="18" spans="1:19" s="98" customFormat="1" ht="27.6" x14ac:dyDescent="0.3">
      <c r="A18" s="62" t="s">
        <v>297</v>
      </c>
      <c r="B18" s="89">
        <v>2</v>
      </c>
      <c r="C18" s="62" t="s">
        <v>315</v>
      </c>
      <c r="D18" s="62" t="s">
        <v>57</v>
      </c>
      <c r="E18" s="62" t="s">
        <v>417</v>
      </c>
      <c r="F18" s="40" t="s">
        <v>58</v>
      </c>
      <c r="G18" s="62" t="s">
        <v>59</v>
      </c>
      <c r="H18" s="63"/>
      <c r="I18" s="63"/>
      <c r="J18" s="63"/>
      <c r="K18" s="63">
        <v>12</v>
      </c>
      <c r="L18" s="63">
        <v>8</v>
      </c>
      <c r="M18" s="63"/>
      <c r="N18" s="63"/>
      <c r="O18" s="63"/>
      <c r="P18" s="63">
        <v>6</v>
      </c>
      <c r="Q18" s="95" t="s">
        <v>284</v>
      </c>
      <c r="R18" s="95" t="s">
        <v>8</v>
      </c>
      <c r="S18" s="62" t="s">
        <v>21</v>
      </c>
    </row>
    <row r="19" spans="1:19" s="98" customFormat="1" x14ac:dyDescent="0.3">
      <c r="A19" s="62" t="s">
        <v>297</v>
      </c>
      <c r="B19" s="89">
        <v>2</v>
      </c>
      <c r="C19" s="62" t="s">
        <v>316</v>
      </c>
      <c r="D19" s="62" t="s">
        <v>62</v>
      </c>
      <c r="E19" s="62" t="s">
        <v>421</v>
      </c>
      <c r="F19" s="40" t="s">
        <v>63</v>
      </c>
      <c r="G19" s="62" t="s">
        <v>64</v>
      </c>
      <c r="H19" s="63"/>
      <c r="I19" s="63"/>
      <c r="J19" s="63"/>
      <c r="K19" s="63">
        <v>8</v>
      </c>
      <c r="L19" s="63">
        <v>4</v>
      </c>
      <c r="M19" s="63"/>
      <c r="N19" s="63"/>
      <c r="O19" s="63"/>
      <c r="P19" s="63">
        <v>3</v>
      </c>
      <c r="Q19" s="95" t="s">
        <v>284</v>
      </c>
      <c r="R19" s="95" t="s">
        <v>8</v>
      </c>
      <c r="S19" s="62" t="s">
        <v>19</v>
      </c>
    </row>
    <row r="20" spans="1:19" s="98" customFormat="1" ht="27.6" x14ac:dyDescent="0.3">
      <c r="A20" s="62" t="s">
        <v>297</v>
      </c>
      <c r="B20" s="89">
        <v>2</v>
      </c>
      <c r="C20" s="62" t="s">
        <v>317</v>
      </c>
      <c r="D20" s="62" t="s">
        <v>66</v>
      </c>
      <c r="E20" s="62" t="s">
        <v>423</v>
      </c>
      <c r="F20" s="40" t="s">
        <v>30</v>
      </c>
      <c r="G20" s="62" t="s">
        <v>31</v>
      </c>
      <c r="H20" s="63"/>
      <c r="I20" s="63"/>
      <c r="J20" s="63"/>
      <c r="K20" s="63">
        <v>0</v>
      </c>
      <c r="L20" s="63">
        <v>8</v>
      </c>
      <c r="M20" s="63"/>
      <c r="N20" s="63"/>
      <c r="O20" s="63"/>
      <c r="P20" s="63">
        <v>3</v>
      </c>
      <c r="Q20" s="95" t="s">
        <v>285</v>
      </c>
      <c r="R20" s="95" t="s">
        <v>8</v>
      </c>
      <c r="S20" s="62" t="s">
        <v>29</v>
      </c>
    </row>
    <row r="21" spans="1:19" s="98" customFormat="1" ht="27.6" x14ac:dyDescent="0.3">
      <c r="A21" s="62" t="s">
        <v>297</v>
      </c>
      <c r="B21" s="89">
        <v>2</v>
      </c>
      <c r="C21" s="62" t="s">
        <v>318</v>
      </c>
      <c r="D21" s="62" t="s">
        <v>68</v>
      </c>
      <c r="E21" s="62" t="s">
        <v>425</v>
      </c>
      <c r="F21" s="40" t="s">
        <v>12</v>
      </c>
      <c r="G21" s="62" t="s">
        <v>13</v>
      </c>
      <c r="H21" s="63"/>
      <c r="I21" s="63"/>
      <c r="J21" s="63"/>
      <c r="K21" s="63">
        <v>4</v>
      </c>
      <c r="L21" s="63">
        <v>8</v>
      </c>
      <c r="M21" s="63"/>
      <c r="N21" s="63"/>
      <c r="O21" s="63"/>
      <c r="P21" s="63">
        <v>3</v>
      </c>
      <c r="Q21" s="95" t="s">
        <v>284</v>
      </c>
      <c r="R21" s="95" t="s">
        <v>8</v>
      </c>
      <c r="S21" s="62" t="s">
        <v>19</v>
      </c>
    </row>
    <row r="22" spans="1:19" s="98" customFormat="1" ht="27.6" x14ac:dyDescent="0.3">
      <c r="A22" s="62" t="s">
        <v>297</v>
      </c>
      <c r="B22" s="89">
        <v>2</v>
      </c>
      <c r="C22" s="62" t="s">
        <v>319</v>
      </c>
      <c r="D22" s="62" t="s">
        <v>70</v>
      </c>
      <c r="E22" s="62" t="s">
        <v>427</v>
      </c>
      <c r="F22" s="40" t="s">
        <v>71</v>
      </c>
      <c r="G22" s="62" t="s">
        <v>72</v>
      </c>
      <c r="H22" s="63"/>
      <c r="I22" s="63"/>
      <c r="J22" s="63"/>
      <c r="K22" s="63">
        <v>8</v>
      </c>
      <c r="L22" s="63">
        <v>4</v>
      </c>
      <c r="M22" s="63"/>
      <c r="N22" s="63"/>
      <c r="O22" s="63"/>
      <c r="P22" s="63">
        <v>3</v>
      </c>
      <c r="Q22" s="95" t="s">
        <v>284</v>
      </c>
      <c r="R22" s="95" t="s">
        <v>8</v>
      </c>
      <c r="S22" s="62" t="s">
        <v>320</v>
      </c>
    </row>
    <row r="23" spans="1:19" s="98" customFormat="1" x14ac:dyDescent="0.3">
      <c r="A23" s="62" t="s">
        <v>297</v>
      </c>
      <c r="B23" s="89">
        <v>2</v>
      </c>
      <c r="C23" s="62" t="s">
        <v>321</v>
      </c>
      <c r="D23" s="62" t="s">
        <v>75</v>
      </c>
      <c r="E23" s="62" t="s">
        <v>429</v>
      </c>
      <c r="F23" s="40" t="s">
        <v>76</v>
      </c>
      <c r="G23" s="62" t="s">
        <v>77</v>
      </c>
      <c r="H23" s="63"/>
      <c r="I23" s="63"/>
      <c r="J23" s="63"/>
      <c r="K23" s="63">
        <v>8</v>
      </c>
      <c r="L23" s="63">
        <v>4</v>
      </c>
      <c r="M23" s="63"/>
      <c r="N23" s="63"/>
      <c r="O23" s="63"/>
      <c r="P23" s="63">
        <v>3</v>
      </c>
      <c r="Q23" s="95" t="s">
        <v>284</v>
      </c>
      <c r="R23" s="95" t="s">
        <v>8</v>
      </c>
      <c r="S23" s="62" t="s">
        <v>36</v>
      </c>
    </row>
    <row r="24" spans="1:19" s="98" customFormat="1" ht="27.6" x14ac:dyDescent="0.3">
      <c r="A24" s="62" t="s">
        <v>297</v>
      </c>
      <c r="B24" s="89">
        <v>2</v>
      </c>
      <c r="C24" s="62" t="s">
        <v>322</v>
      </c>
      <c r="D24" s="62" t="s">
        <v>79</v>
      </c>
      <c r="E24" s="62" t="s">
        <v>400</v>
      </c>
      <c r="F24" s="40" t="s">
        <v>323</v>
      </c>
      <c r="G24" s="62" t="s">
        <v>324</v>
      </c>
      <c r="H24" s="63"/>
      <c r="I24" s="63"/>
      <c r="J24" s="63"/>
      <c r="K24" s="63">
        <v>8</v>
      </c>
      <c r="L24" s="63">
        <v>4</v>
      </c>
      <c r="M24" s="63"/>
      <c r="N24" s="63"/>
      <c r="O24" s="63"/>
      <c r="P24" s="63">
        <v>4</v>
      </c>
      <c r="Q24" s="95" t="s">
        <v>284</v>
      </c>
      <c r="R24" s="95" t="s">
        <v>8</v>
      </c>
      <c r="S24" s="62" t="s">
        <v>33</v>
      </c>
    </row>
    <row r="25" spans="1:19" s="98" customFormat="1" x14ac:dyDescent="0.3">
      <c r="A25" s="62" t="s">
        <v>297</v>
      </c>
      <c r="B25" s="89">
        <v>2</v>
      </c>
      <c r="C25" s="62" t="s">
        <v>325</v>
      </c>
      <c r="D25" s="62" t="s">
        <v>326</v>
      </c>
      <c r="E25" s="62" t="s">
        <v>533</v>
      </c>
      <c r="F25" s="40" t="s">
        <v>26</v>
      </c>
      <c r="G25" s="62" t="s">
        <v>27</v>
      </c>
      <c r="H25" s="63"/>
      <c r="I25" s="63"/>
      <c r="J25" s="63"/>
      <c r="K25" s="63">
        <v>8</v>
      </c>
      <c r="L25" s="63">
        <v>0</v>
      </c>
      <c r="M25" s="63"/>
      <c r="N25" s="63"/>
      <c r="O25" s="63"/>
      <c r="P25" s="63">
        <v>3</v>
      </c>
      <c r="Q25" s="95" t="s">
        <v>284</v>
      </c>
      <c r="R25" s="95" t="s">
        <v>50</v>
      </c>
      <c r="S25" s="62" t="s">
        <v>19</v>
      </c>
    </row>
    <row r="26" spans="1:19" s="98" customFormat="1" x14ac:dyDescent="0.3">
      <c r="A26" s="13" t="s">
        <v>601</v>
      </c>
      <c r="B26" s="13"/>
      <c r="C26" s="13"/>
      <c r="D26" s="13"/>
      <c r="E26" s="13"/>
      <c r="F26" s="13"/>
      <c r="G26" s="13"/>
      <c r="H26" s="94">
        <f t="shared" ref="H26:P26" si="1">SUM(H17:H25)</f>
        <v>0</v>
      </c>
      <c r="I26" s="94">
        <f t="shared" si="1"/>
        <v>0</v>
      </c>
      <c r="J26" s="94">
        <f t="shared" si="1"/>
        <v>0</v>
      </c>
      <c r="K26" s="94">
        <f t="shared" si="1"/>
        <v>60</v>
      </c>
      <c r="L26" s="94">
        <f t="shared" si="1"/>
        <v>44</v>
      </c>
      <c r="M26" s="94">
        <f t="shared" si="1"/>
        <v>0</v>
      </c>
      <c r="N26" s="94">
        <v>0</v>
      </c>
      <c r="O26" s="94">
        <f t="shared" si="1"/>
        <v>0</v>
      </c>
      <c r="P26" s="94">
        <f t="shared" si="1"/>
        <v>31</v>
      </c>
      <c r="Q26" s="97"/>
      <c r="R26" s="97"/>
      <c r="S26" s="93"/>
    </row>
    <row r="27" spans="1:19" s="98" customFormat="1" ht="27.6" x14ac:dyDescent="0.3">
      <c r="A27" s="62" t="s">
        <v>297</v>
      </c>
      <c r="B27" s="89">
        <v>3</v>
      </c>
      <c r="C27" s="62" t="s">
        <v>327</v>
      </c>
      <c r="D27" s="62" t="s">
        <v>87</v>
      </c>
      <c r="E27" s="62" t="s">
        <v>440</v>
      </c>
      <c r="F27" s="40" t="s">
        <v>88</v>
      </c>
      <c r="G27" s="62" t="s">
        <v>89</v>
      </c>
      <c r="H27" s="63"/>
      <c r="I27" s="63"/>
      <c r="J27" s="63"/>
      <c r="K27" s="63">
        <v>4</v>
      </c>
      <c r="L27" s="63">
        <v>8</v>
      </c>
      <c r="M27" s="63"/>
      <c r="N27" s="63"/>
      <c r="O27" s="63"/>
      <c r="P27" s="63">
        <v>3</v>
      </c>
      <c r="Q27" s="95" t="s">
        <v>284</v>
      </c>
      <c r="R27" s="95" t="s">
        <v>8</v>
      </c>
      <c r="S27" s="62" t="s">
        <v>19</v>
      </c>
    </row>
    <row r="28" spans="1:19" s="98" customFormat="1" ht="27.6" x14ac:dyDescent="0.3">
      <c r="A28" s="62" t="s">
        <v>297</v>
      </c>
      <c r="B28" s="89">
        <v>3</v>
      </c>
      <c r="C28" s="62" t="s">
        <v>328</v>
      </c>
      <c r="D28" s="62" t="s">
        <v>91</v>
      </c>
      <c r="E28" s="62" t="s">
        <v>446</v>
      </c>
      <c r="F28" s="40" t="s">
        <v>92</v>
      </c>
      <c r="G28" s="62" t="s">
        <v>93</v>
      </c>
      <c r="H28" s="63"/>
      <c r="I28" s="63"/>
      <c r="J28" s="63"/>
      <c r="K28" s="63">
        <v>8</v>
      </c>
      <c r="L28" s="63">
        <v>8</v>
      </c>
      <c r="M28" s="63"/>
      <c r="N28" s="63"/>
      <c r="O28" s="63"/>
      <c r="P28" s="63">
        <v>3</v>
      </c>
      <c r="Q28" s="95" t="s">
        <v>284</v>
      </c>
      <c r="R28" s="95" t="s">
        <v>8</v>
      </c>
      <c r="S28" s="62" t="s">
        <v>57</v>
      </c>
    </row>
    <row r="29" spans="1:19" s="98" customFormat="1" ht="27.6" x14ac:dyDescent="0.3">
      <c r="A29" s="62" t="s">
        <v>297</v>
      </c>
      <c r="B29" s="89">
        <v>3</v>
      </c>
      <c r="C29" s="62" t="s">
        <v>329</v>
      </c>
      <c r="D29" s="62" t="s">
        <v>95</v>
      </c>
      <c r="E29" s="62" t="s">
        <v>438</v>
      </c>
      <c r="F29" s="40" t="s">
        <v>96</v>
      </c>
      <c r="G29" s="62" t="s">
        <v>97</v>
      </c>
      <c r="H29" s="63"/>
      <c r="I29" s="63"/>
      <c r="J29" s="63"/>
      <c r="K29" s="63">
        <v>8</v>
      </c>
      <c r="L29" s="63">
        <v>4</v>
      </c>
      <c r="M29" s="63"/>
      <c r="N29" s="63"/>
      <c r="O29" s="63"/>
      <c r="P29" s="63">
        <v>3</v>
      </c>
      <c r="Q29" s="95" t="s">
        <v>284</v>
      </c>
      <c r="R29" s="95" t="s">
        <v>8</v>
      </c>
      <c r="S29" s="62" t="s">
        <v>330</v>
      </c>
    </row>
    <row r="30" spans="1:19" s="98" customFormat="1" ht="27.6" x14ac:dyDescent="0.3">
      <c r="A30" s="62" t="s">
        <v>297</v>
      </c>
      <c r="B30" s="89">
        <v>3</v>
      </c>
      <c r="C30" s="62" t="s">
        <v>331</v>
      </c>
      <c r="D30" s="62" t="s">
        <v>104</v>
      </c>
      <c r="E30" s="62" t="s">
        <v>454</v>
      </c>
      <c r="F30" s="40" t="s">
        <v>105</v>
      </c>
      <c r="G30" s="62" t="s">
        <v>106</v>
      </c>
      <c r="H30" s="63"/>
      <c r="I30" s="63"/>
      <c r="J30" s="63"/>
      <c r="K30" s="63">
        <v>8</v>
      </c>
      <c r="L30" s="63">
        <v>8</v>
      </c>
      <c r="M30" s="63"/>
      <c r="N30" s="63"/>
      <c r="O30" s="63"/>
      <c r="P30" s="63">
        <v>4</v>
      </c>
      <c r="Q30" s="95" t="s">
        <v>284</v>
      </c>
      <c r="R30" s="95" t="s">
        <v>8</v>
      </c>
      <c r="S30" s="62" t="s">
        <v>79</v>
      </c>
    </row>
    <row r="31" spans="1:19" s="98" customFormat="1" ht="27.6" x14ac:dyDescent="0.3">
      <c r="A31" s="62" t="s">
        <v>297</v>
      </c>
      <c r="B31" s="89">
        <v>3</v>
      </c>
      <c r="C31" s="62" t="s">
        <v>332</v>
      </c>
      <c r="D31" s="62" t="s">
        <v>109</v>
      </c>
      <c r="E31" s="62" t="s">
        <v>442</v>
      </c>
      <c r="F31" s="40" t="s">
        <v>110</v>
      </c>
      <c r="G31" s="62" t="s">
        <v>111</v>
      </c>
      <c r="H31" s="63"/>
      <c r="I31" s="63"/>
      <c r="J31" s="63"/>
      <c r="K31" s="63">
        <v>4</v>
      </c>
      <c r="L31" s="63">
        <v>8</v>
      </c>
      <c r="M31" s="63"/>
      <c r="N31" s="63"/>
      <c r="O31" s="63"/>
      <c r="P31" s="63">
        <v>3</v>
      </c>
      <c r="Q31" s="95" t="s">
        <v>284</v>
      </c>
      <c r="R31" s="95" t="s">
        <v>8</v>
      </c>
      <c r="S31" s="62" t="s">
        <v>75</v>
      </c>
    </row>
    <row r="32" spans="1:19" s="98" customFormat="1" ht="27.6" x14ac:dyDescent="0.3">
      <c r="A32" s="62" t="s">
        <v>297</v>
      </c>
      <c r="B32" s="89">
        <v>3</v>
      </c>
      <c r="C32" s="62" t="s">
        <v>333</v>
      </c>
      <c r="D32" s="62" t="s">
        <v>114</v>
      </c>
      <c r="E32" s="62" t="s">
        <v>536</v>
      </c>
      <c r="F32" s="40" t="s">
        <v>115</v>
      </c>
      <c r="G32" s="62" t="s">
        <v>116</v>
      </c>
      <c r="H32" s="63"/>
      <c r="I32" s="63"/>
      <c r="J32" s="63"/>
      <c r="K32" s="63">
        <v>8</v>
      </c>
      <c r="L32" s="63">
        <v>4</v>
      </c>
      <c r="M32" s="63"/>
      <c r="N32" s="63"/>
      <c r="O32" s="63"/>
      <c r="P32" s="63">
        <v>3</v>
      </c>
      <c r="Q32" s="95" t="s">
        <v>284</v>
      </c>
      <c r="R32" s="95" t="s">
        <v>8</v>
      </c>
      <c r="S32" s="62" t="s">
        <v>334</v>
      </c>
    </row>
    <row r="33" spans="1:19" s="98" customFormat="1" ht="27.6" x14ac:dyDescent="0.3">
      <c r="A33" s="62" t="s">
        <v>297</v>
      </c>
      <c r="B33" s="89">
        <v>3</v>
      </c>
      <c r="C33" s="62" t="s">
        <v>335</v>
      </c>
      <c r="D33" s="62" t="s">
        <v>118</v>
      </c>
      <c r="E33" s="62" t="s">
        <v>450</v>
      </c>
      <c r="F33" s="40" t="s">
        <v>119</v>
      </c>
      <c r="G33" s="62" t="s">
        <v>120</v>
      </c>
      <c r="H33" s="63"/>
      <c r="I33" s="63"/>
      <c r="J33" s="63"/>
      <c r="K33" s="63">
        <v>4</v>
      </c>
      <c r="L33" s="63">
        <v>12</v>
      </c>
      <c r="M33" s="63"/>
      <c r="N33" s="63"/>
      <c r="O33" s="63"/>
      <c r="P33" s="63">
        <v>3</v>
      </c>
      <c r="Q33" s="95" t="s">
        <v>285</v>
      </c>
      <c r="R33" s="95" t="s">
        <v>8</v>
      </c>
      <c r="S33" s="62" t="s">
        <v>19</v>
      </c>
    </row>
    <row r="34" spans="1:19" s="98" customFormat="1" ht="27.6" x14ac:dyDescent="0.3">
      <c r="A34" s="62" t="s">
        <v>297</v>
      </c>
      <c r="B34" s="89">
        <v>3</v>
      </c>
      <c r="C34" s="62" t="s">
        <v>336</v>
      </c>
      <c r="D34" s="62" t="s">
        <v>337</v>
      </c>
      <c r="E34" s="62" t="s">
        <v>452</v>
      </c>
      <c r="F34" s="40" t="s">
        <v>30</v>
      </c>
      <c r="G34" s="62" t="s">
        <v>31</v>
      </c>
      <c r="H34" s="63"/>
      <c r="I34" s="63"/>
      <c r="J34" s="63"/>
      <c r="K34" s="63">
        <v>0</v>
      </c>
      <c r="L34" s="63"/>
      <c r="M34" s="63"/>
      <c r="N34" s="63"/>
      <c r="O34" s="63">
        <v>40</v>
      </c>
      <c r="P34" s="63">
        <v>0</v>
      </c>
      <c r="Q34" s="95" t="s">
        <v>8</v>
      </c>
      <c r="R34" s="95" t="s">
        <v>8</v>
      </c>
      <c r="S34" s="62" t="s">
        <v>19</v>
      </c>
    </row>
    <row r="35" spans="1:19" s="98" customFormat="1" ht="27.6" x14ac:dyDescent="0.3">
      <c r="A35" s="62" t="s">
        <v>297</v>
      </c>
      <c r="B35" s="89">
        <v>3</v>
      </c>
      <c r="C35" s="62" t="s">
        <v>123</v>
      </c>
      <c r="D35" s="62" t="s">
        <v>48</v>
      </c>
      <c r="E35" s="62" t="s">
        <v>537</v>
      </c>
      <c r="F35" s="40" t="s">
        <v>49</v>
      </c>
      <c r="G35" s="62"/>
      <c r="H35" s="63"/>
      <c r="I35" s="63"/>
      <c r="J35" s="63"/>
      <c r="K35" s="63"/>
      <c r="L35" s="63"/>
      <c r="M35" s="63"/>
      <c r="N35" s="63"/>
      <c r="O35" s="63"/>
      <c r="P35" s="63">
        <v>3</v>
      </c>
      <c r="Q35" s="95" t="s">
        <v>284</v>
      </c>
      <c r="R35" s="95" t="s">
        <v>50</v>
      </c>
      <c r="S35" s="62" t="s">
        <v>51</v>
      </c>
    </row>
    <row r="36" spans="1:19" s="98" customFormat="1" ht="27.6" x14ac:dyDescent="0.3">
      <c r="A36" s="62" t="s">
        <v>297</v>
      </c>
      <c r="B36" s="89">
        <v>3</v>
      </c>
      <c r="C36" s="62" t="s">
        <v>338</v>
      </c>
      <c r="D36" s="62" t="s">
        <v>339</v>
      </c>
      <c r="E36" s="62" t="s">
        <v>593</v>
      </c>
      <c r="F36" s="40" t="s">
        <v>275</v>
      </c>
      <c r="G36" s="62" t="s">
        <v>276</v>
      </c>
      <c r="H36" s="63"/>
      <c r="I36" s="63"/>
      <c r="J36" s="63"/>
      <c r="K36" s="63">
        <v>0</v>
      </c>
      <c r="L36" s="63">
        <v>4</v>
      </c>
      <c r="M36" s="63"/>
      <c r="N36" s="63"/>
      <c r="O36" s="63"/>
      <c r="P36" s="63">
        <v>4</v>
      </c>
      <c r="Q36" s="95" t="s">
        <v>285</v>
      </c>
      <c r="R36" s="95" t="s">
        <v>50</v>
      </c>
      <c r="S36" s="62" t="s">
        <v>19</v>
      </c>
    </row>
    <row r="37" spans="1:19" s="98" customFormat="1" x14ac:dyDescent="0.3">
      <c r="A37" s="13" t="s">
        <v>601</v>
      </c>
      <c r="B37" s="13"/>
      <c r="C37" s="13"/>
      <c r="D37" s="13"/>
      <c r="E37" s="13"/>
      <c r="F37" s="13"/>
      <c r="G37" s="13"/>
      <c r="H37" s="94">
        <f t="shared" ref="H37:P37" si="2">SUM(H27:H36)</f>
        <v>0</v>
      </c>
      <c r="I37" s="94">
        <f t="shared" si="2"/>
        <v>0</v>
      </c>
      <c r="J37" s="94">
        <f t="shared" si="2"/>
        <v>0</v>
      </c>
      <c r="K37" s="94">
        <f t="shared" si="2"/>
        <v>44</v>
      </c>
      <c r="L37" s="94">
        <f t="shared" si="2"/>
        <v>56</v>
      </c>
      <c r="M37" s="94">
        <f t="shared" si="2"/>
        <v>0</v>
      </c>
      <c r="N37" s="94">
        <v>0</v>
      </c>
      <c r="O37" s="94">
        <f t="shared" si="2"/>
        <v>40</v>
      </c>
      <c r="P37" s="94">
        <f t="shared" si="2"/>
        <v>29</v>
      </c>
      <c r="Q37" s="97"/>
      <c r="R37" s="97"/>
      <c r="S37" s="93"/>
    </row>
    <row r="38" spans="1:19" s="98" customFormat="1" x14ac:dyDescent="0.3">
      <c r="A38" s="62" t="s">
        <v>297</v>
      </c>
      <c r="B38" s="89">
        <v>4</v>
      </c>
      <c r="C38" s="62" t="s">
        <v>340</v>
      </c>
      <c r="D38" s="62" t="s">
        <v>125</v>
      </c>
      <c r="E38" s="62" t="s">
        <v>461</v>
      </c>
      <c r="F38" s="40" t="s">
        <v>126</v>
      </c>
      <c r="G38" s="62" t="s">
        <v>127</v>
      </c>
      <c r="H38" s="63"/>
      <c r="I38" s="63"/>
      <c r="J38" s="63"/>
      <c r="K38" s="63">
        <v>8</v>
      </c>
      <c r="L38" s="63">
        <v>4</v>
      </c>
      <c r="M38" s="63"/>
      <c r="N38" s="63"/>
      <c r="O38" s="63"/>
      <c r="P38" s="63">
        <v>3</v>
      </c>
      <c r="Q38" s="95" t="s">
        <v>284</v>
      </c>
      <c r="R38" s="95" t="s">
        <v>8</v>
      </c>
      <c r="S38" s="62" t="s">
        <v>19</v>
      </c>
    </row>
    <row r="39" spans="1:19" s="98" customFormat="1" ht="41.4" x14ac:dyDescent="0.3">
      <c r="A39" s="62" t="s">
        <v>297</v>
      </c>
      <c r="B39" s="89">
        <v>4</v>
      </c>
      <c r="C39" s="62" t="s">
        <v>341</v>
      </c>
      <c r="D39" s="62" t="s">
        <v>129</v>
      </c>
      <c r="E39" s="62" t="s">
        <v>463</v>
      </c>
      <c r="F39" s="40" t="s">
        <v>130</v>
      </c>
      <c r="G39" s="62" t="s">
        <v>131</v>
      </c>
      <c r="H39" s="63"/>
      <c r="I39" s="63"/>
      <c r="J39" s="63"/>
      <c r="K39" s="63">
        <v>8</v>
      </c>
      <c r="L39" s="63">
        <v>4</v>
      </c>
      <c r="M39" s="63"/>
      <c r="N39" s="63"/>
      <c r="O39" s="63"/>
      <c r="P39" s="63">
        <v>3</v>
      </c>
      <c r="Q39" s="95" t="s">
        <v>284</v>
      </c>
      <c r="R39" s="95" t="s">
        <v>8</v>
      </c>
      <c r="S39" s="62" t="s">
        <v>342</v>
      </c>
    </row>
    <row r="40" spans="1:19" s="98" customFormat="1" ht="27.6" x14ac:dyDescent="0.3">
      <c r="A40" s="62" t="s">
        <v>297</v>
      </c>
      <c r="B40" s="89">
        <v>4</v>
      </c>
      <c r="C40" s="62" t="s">
        <v>343</v>
      </c>
      <c r="D40" s="62" t="s">
        <v>133</v>
      </c>
      <c r="E40" s="62" t="s">
        <v>465</v>
      </c>
      <c r="F40" s="40" t="s">
        <v>10</v>
      </c>
      <c r="G40" s="62" t="s">
        <v>11</v>
      </c>
      <c r="H40" s="63"/>
      <c r="I40" s="63"/>
      <c r="J40" s="63"/>
      <c r="K40" s="63">
        <v>8</v>
      </c>
      <c r="L40" s="63">
        <v>4</v>
      </c>
      <c r="M40" s="63"/>
      <c r="N40" s="63"/>
      <c r="O40" s="63"/>
      <c r="P40" s="63">
        <v>3</v>
      </c>
      <c r="Q40" s="95" t="s">
        <v>284</v>
      </c>
      <c r="R40" s="95" t="s">
        <v>8</v>
      </c>
      <c r="S40" s="62" t="s">
        <v>134</v>
      </c>
    </row>
    <row r="41" spans="1:19" s="98" customFormat="1" ht="27.6" x14ac:dyDescent="0.3">
      <c r="A41" s="62" t="s">
        <v>297</v>
      </c>
      <c r="B41" s="89">
        <v>4</v>
      </c>
      <c r="C41" s="62" t="s">
        <v>344</v>
      </c>
      <c r="D41" s="62" t="s">
        <v>136</v>
      </c>
      <c r="E41" s="62" t="s">
        <v>474</v>
      </c>
      <c r="F41" s="40" t="s">
        <v>137</v>
      </c>
      <c r="G41" s="62" t="s">
        <v>138</v>
      </c>
      <c r="H41" s="63"/>
      <c r="I41" s="63"/>
      <c r="J41" s="63"/>
      <c r="K41" s="63">
        <v>8</v>
      </c>
      <c r="L41" s="63">
        <v>4</v>
      </c>
      <c r="M41" s="63"/>
      <c r="N41" s="63"/>
      <c r="O41" s="63"/>
      <c r="P41" s="63">
        <v>3</v>
      </c>
      <c r="Q41" s="95" t="s">
        <v>284</v>
      </c>
      <c r="R41" s="95" t="s">
        <v>8</v>
      </c>
      <c r="S41" s="62" t="s">
        <v>95</v>
      </c>
    </row>
    <row r="42" spans="1:19" s="98" customFormat="1" ht="27.6" x14ac:dyDescent="0.3">
      <c r="A42" s="62" t="s">
        <v>297</v>
      </c>
      <c r="B42" s="89">
        <v>4</v>
      </c>
      <c r="C42" s="62" t="s">
        <v>345</v>
      </c>
      <c r="D42" s="62" t="s">
        <v>194</v>
      </c>
      <c r="E42" s="62" t="s">
        <v>540</v>
      </c>
      <c r="F42" s="40" t="s">
        <v>346</v>
      </c>
      <c r="G42" s="62" t="s">
        <v>347</v>
      </c>
      <c r="H42" s="63"/>
      <c r="I42" s="63"/>
      <c r="J42" s="63"/>
      <c r="K42" s="63">
        <v>8</v>
      </c>
      <c r="L42" s="63">
        <v>0</v>
      </c>
      <c r="M42" s="63"/>
      <c r="N42" s="63"/>
      <c r="O42" s="63"/>
      <c r="P42" s="63">
        <v>3</v>
      </c>
      <c r="Q42" s="95" t="s">
        <v>284</v>
      </c>
      <c r="R42" s="95" t="s">
        <v>8</v>
      </c>
      <c r="S42" s="62" t="s">
        <v>19</v>
      </c>
    </row>
    <row r="43" spans="1:19" s="98" customFormat="1" x14ac:dyDescent="0.3">
      <c r="A43" s="62" t="s">
        <v>297</v>
      </c>
      <c r="B43" s="89">
        <v>4</v>
      </c>
      <c r="C43" s="62" t="s">
        <v>348</v>
      </c>
      <c r="D43" s="62" t="s">
        <v>141</v>
      </c>
      <c r="E43" s="62" t="s">
        <v>470</v>
      </c>
      <c r="F43" s="40" t="s">
        <v>142</v>
      </c>
      <c r="G43" s="62" t="s">
        <v>143</v>
      </c>
      <c r="H43" s="63"/>
      <c r="I43" s="63"/>
      <c r="J43" s="63"/>
      <c r="K43" s="63">
        <v>8</v>
      </c>
      <c r="L43" s="63">
        <v>4</v>
      </c>
      <c r="M43" s="63"/>
      <c r="N43" s="63"/>
      <c r="O43" s="63"/>
      <c r="P43" s="63">
        <v>3</v>
      </c>
      <c r="Q43" s="95" t="s">
        <v>284</v>
      </c>
      <c r="R43" s="95" t="s">
        <v>8</v>
      </c>
      <c r="S43" s="62" t="s">
        <v>104</v>
      </c>
    </row>
    <row r="44" spans="1:19" s="98" customFormat="1" x14ac:dyDescent="0.3">
      <c r="A44" s="62" t="s">
        <v>297</v>
      </c>
      <c r="B44" s="89">
        <v>4</v>
      </c>
      <c r="C44" s="62" t="s">
        <v>349</v>
      </c>
      <c r="D44" s="62" t="s">
        <v>145</v>
      </c>
      <c r="E44" s="62" t="s">
        <v>468</v>
      </c>
      <c r="F44" s="40" t="s">
        <v>146</v>
      </c>
      <c r="G44" s="62" t="s">
        <v>147</v>
      </c>
      <c r="H44" s="63"/>
      <c r="I44" s="63"/>
      <c r="J44" s="63"/>
      <c r="K44" s="63">
        <v>8</v>
      </c>
      <c r="L44" s="63">
        <v>4</v>
      </c>
      <c r="M44" s="63"/>
      <c r="N44" s="63"/>
      <c r="O44" s="63"/>
      <c r="P44" s="63">
        <v>3</v>
      </c>
      <c r="Q44" s="95" t="s">
        <v>284</v>
      </c>
      <c r="R44" s="95" t="s">
        <v>8</v>
      </c>
      <c r="S44" s="62" t="s">
        <v>95</v>
      </c>
    </row>
    <row r="45" spans="1:19" s="98" customFormat="1" ht="27.6" x14ac:dyDescent="0.3">
      <c r="A45" s="62" t="s">
        <v>297</v>
      </c>
      <c r="B45" s="89">
        <v>4</v>
      </c>
      <c r="C45" s="62" t="s">
        <v>350</v>
      </c>
      <c r="D45" s="62" t="s">
        <v>149</v>
      </c>
      <c r="E45" s="62" t="s">
        <v>481</v>
      </c>
      <c r="F45" s="40" t="s">
        <v>150</v>
      </c>
      <c r="G45" s="62" t="s">
        <v>151</v>
      </c>
      <c r="H45" s="63"/>
      <c r="I45" s="63"/>
      <c r="J45" s="63"/>
      <c r="K45" s="63">
        <v>8</v>
      </c>
      <c r="L45" s="63">
        <v>4</v>
      </c>
      <c r="M45" s="63"/>
      <c r="N45" s="63"/>
      <c r="O45" s="63"/>
      <c r="P45" s="63">
        <v>3</v>
      </c>
      <c r="Q45" s="95" t="s">
        <v>284</v>
      </c>
      <c r="R45" s="95" t="s">
        <v>8</v>
      </c>
      <c r="S45" s="62" t="s">
        <v>19</v>
      </c>
    </row>
    <row r="46" spans="1:19" s="98" customFormat="1" ht="27.6" x14ac:dyDescent="0.3">
      <c r="A46" s="62" t="s">
        <v>297</v>
      </c>
      <c r="B46" s="89">
        <v>4</v>
      </c>
      <c r="C46" s="62" t="s">
        <v>351</v>
      </c>
      <c r="D46" s="62" t="s">
        <v>153</v>
      </c>
      <c r="E46" s="62" t="s">
        <v>476</v>
      </c>
      <c r="F46" s="40" t="s">
        <v>154</v>
      </c>
      <c r="G46" s="62"/>
      <c r="H46" s="63"/>
      <c r="I46" s="63"/>
      <c r="J46" s="63"/>
      <c r="K46" s="63">
        <v>0</v>
      </c>
      <c r="L46" s="63">
        <v>4</v>
      </c>
      <c r="M46" s="63"/>
      <c r="N46" s="63"/>
      <c r="O46" s="63"/>
      <c r="P46" s="63">
        <v>4</v>
      </c>
      <c r="Q46" s="95" t="s">
        <v>285</v>
      </c>
      <c r="R46" s="95" t="s">
        <v>8</v>
      </c>
      <c r="S46" s="62" t="s">
        <v>19</v>
      </c>
    </row>
    <row r="47" spans="1:19" s="98" customFormat="1" ht="27.6" x14ac:dyDescent="0.3">
      <c r="A47" s="62" t="s">
        <v>297</v>
      </c>
      <c r="B47" s="89">
        <v>4</v>
      </c>
      <c r="C47" s="62" t="s">
        <v>155</v>
      </c>
      <c r="D47" s="62" t="s">
        <v>156</v>
      </c>
      <c r="E47" s="62" t="s">
        <v>479</v>
      </c>
      <c r="F47" s="40" t="s">
        <v>49</v>
      </c>
      <c r="G47" s="62"/>
      <c r="H47" s="63"/>
      <c r="I47" s="63"/>
      <c r="J47" s="63"/>
      <c r="K47" s="63"/>
      <c r="L47" s="63"/>
      <c r="M47" s="63"/>
      <c r="N47" s="63"/>
      <c r="O47" s="63"/>
      <c r="P47" s="63">
        <v>3</v>
      </c>
      <c r="Q47" s="95" t="s">
        <v>285</v>
      </c>
      <c r="R47" s="95" t="s">
        <v>9</v>
      </c>
      <c r="S47" s="62" t="s">
        <v>51</v>
      </c>
    </row>
    <row r="48" spans="1:19" s="98" customFormat="1" x14ac:dyDescent="0.3">
      <c r="A48" s="13" t="s">
        <v>601</v>
      </c>
      <c r="B48" s="13"/>
      <c r="C48" s="13"/>
      <c r="D48" s="13"/>
      <c r="E48" s="13"/>
      <c r="F48" s="13"/>
      <c r="G48" s="13"/>
      <c r="H48" s="94">
        <f t="shared" ref="H48:P48" si="3">SUM(H38:H47)</f>
        <v>0</v>
      </c>
      <c r="I48" s="94">
        <f t="shared" si="3"/>
        <v>0</v>
      </c>
      <c r="J48" s="94">
        <f t="shared" si="3"/>
        <v>0</v>
      </c>
      <c r="K48" s="94">
        <f t="shared" si="3"/>
        <v>64</v>
      </c>
      <c r="L48" s="94">
        <f t="shared" si="3"/>
        <v>32</v>
      </c>
      <c r="M48" s="94">
        <f t="shared" si="3"/>
        <v>0</v>
      </c>
      <c r="N48" s="94">
        <v>0</v>
      </c>
      <c r="O48" s="94">
        <f t="shared" si="3"/>
        <v>0</v>
      </c>
      <c r="P48" s="94">
        <f t="shared" si="3"/>
        <v>31</v>
      </c>
      <c r="Q48" s="97"/>
      <c r="R48" s="97"/>
      <c r="S48" s="93"/>
    </row>
    <row r="49" spans="1:19" s="98" customFormat="1" ht="27.6" x14ac:dyDescent="0.3">
      <c r="A49" s="62" t="s">
        <v>297</v>
      </c>
      <c r="B49" s="89">
        <v>5</v>
      </c>
      <c r="C49" s="62" t="s">
        <v>352</v>
      </c>
      <c r="D49" s="62" t="s">
        <v>158</v>
      </c>
      <c r="E49" s="62" t="s">
        <v>485</v>
      </c>
      <c r="F49" s="40" t="s">
        <v>159</v>
      </c>
      <c r="G49" s="62" t="s">
        <v>160</v>
      </c>
      <c r="H49" s="63"/>
      <c r="I49" s="63"/>
      <c r="J49" s="63"/>
      <c r="K49" s="63">
        <v>8</v>
      </c>
      <c r="L49" s="63">
        <v>4</v>
      </c>
      <c r="M49" s="63"/>
      <c r="N49" s="63"/>
      <c r="O49" s="63"/>
      <c r="P49" s="63">
        <v>3</v>
      </c>
      <c r="Q49" s="95" t="s">
        <v>284</v>
      </c>
      <c r="R49" s="95" t="s">
        <v>8</v>
      </c>
      <c r="S49" s="62" t="s">
        <v>125</v>
      </c>
    </row>
    <row r="50" spans="1:19" s="98" customFormat="1" ht="27.6" x14ac:dyDescent="0.3">
      <c r="A50" s="62" t="s">
        <v>297</v>
      </c>
      <c r="B50" s="89">
        <v>5</v>
      </c>
      <c r="C50" s="62" t="s">
        <v>353</v>
      </c>
      <c r="D50" s="62" t="s">
        <v>163</v>
      </c>
      <c r="E50" s="62" t="s">
        <v>487</v>
      </c>
      <c r="F50" s="40" t="s">
        <v>164</v>
      </c>
      <c r="G50" s="62" t="s">
        <v>165</v>
      </c>
      <c r="H50" s="63"/>
      <c r="I50" s="63"/>
      <c r="J50" s="63"/>
      <c r="K50" s="63">
        <v>8</v>
      </c>
      <c r="L50" s="63">
        <v>4</v>
      </c>
      <c r="M50" s="63"/>
      <c r="N50" s="63"/>
      <c r="O50" s="63"/>
      <c r="P50" s="63">
        <v>3</v>
      </c>
      <c r="Q50" s="95" t="s">
        <v>284</v>
      </c>
      <c r="R50" s="95" t="s">
        <v>8</v>
      </c>
      <c r="S50" s="62" t="s">
        <v>134</v>
      </c>
    </row>
    <row r="51" spans="1:19" s="98" customFormat="1" ht="27.6" x14ac:dyDescent="0.3">
      <c r="A51" s="62" t="s">
        <v>297</v>
      </c>
      <c r="B51" s="89">
        <v>5</v>
      </c>
      <c r="C51" s="62" t="s">
        <v>354</v>
      </c>
      <c r="D51" s="62" t="s">
        <v>167</v>
      </c>
      <c r="E51" s="62" t="s">
        <v>539</v>
      </c>
      <c r="F51" s="40" t="s">
        <v>168</v>
      </c>
      <c r="G51" s="62" t="s">
        <v>169</v>
      </c>
      <c r="H51" s="63"/>
      <c r="I51" s="63"/>
      <c r="J51" s="63"/>
      <c r="K51" s="63">
        <v>8</v>
      </c>
      <c r="L51" s="63">
        <v>4</v>
      </c>
      <c r="M51" s="63"/>
      <c r="N51" s="63"/>
      <c r="O51" s="63"/>
      <c r="P51" s="63">
        <v>3</v>
      </c>
      <c r="Q51" s="95" t="s">
        <v>284</v>
      </c>
      <c r="R51" s="95" t="s">
        <v>8</v>
      </c>
      <c r="S51" s="62" t="s">
        <v>19</v>
      </c>
    </row>
    <row r="52" spans="1:19" s="98" customFormat="1" ht="27.6" x14ac:dyDescent="0.3">
      <c r="A52" s="62" t="s">
        <v>297</v>
      </c>
      <c r="B52" s="89">
        <v>5</v>
      </c>
      <c r="C52" s="62" t="s">
        <v>355</v>
      </c>
      <c r="D52" s="62" t="s">
        <v>171</v>
      </c>
      <c r="E52" s="62" t="s">
        <v>489</v>
      </c>
      <c r="F52" s="40" t="s">
        <v>172</v>
      </c>
      <c r="G52" s="62" t="s">
        <v>173</v>
      </c>
      <c r="H52" s="63"/>
      <c r="I52" s="63"/>
      <c r="J52" s="63"/>
      <c r="K52" s="63">
        <v>8</v>
      </c>
      <c r="L52" s="63">
        <v>4</v>
      </c>
      <c r="M52" s="63"/>
      <c r="N52" s="63"/>
      <c r="O52" s="63"/>
      <c r="P52" s="63">
        <v>4</v>
      </c>
      <c r="Q52" s="95" t="s">
        <v>284</v>
      </c>
      <c r="R52" s="95" t="s">
        <v>8</v>
      </c>
      <c r="S52" s="62" t="s">
        <v>141</v>
      </c>
    </row>
    <row r="53" spans="1:19" s="98" customFormat="1" ht="27.6" x14ac:dyDescent="0.3">
      <c r="A53" s="62" t="s">
        <v>297</v>
      </c>
      <c r="B53" s="89">
        <v>5</v>
      </c>
      <c r="C53" s="62" t="s">
        <v>356</v>
      </c>
      <c r="D53" s="62" t="s">
        <v>175</v>
      </c>
      <c r="E53" s="62" t="s">
        <v>491</v>
      </c>
      <c r="F53" s="40" t="s">
        <v>176</v>
      </c>
      <c r="G53" s="62" t="s">
        <v>177</v>
      </c>
      <c r="H53" s="63"/>
      <c r="I53" s="63"/>
      <c r="J53" s="63"/>
      <c r="K53" s="63">
        <v>8</v>
      </c>
      <c r="L53" s="63">
        <v>4</v>
      </c>
      <c r="M53" s="63"/>
      <c r="N53" s="63"/>
      <c r="O53" s="63"/>
      <c r="P53" s="63">
        <v>4</v>
      </c>
      <c r="Q53" s="95" t="s">
        <v>284</v>
      </c>
      <c r="R53" s="95" t="s">
        <v>8</v>
      </c>
      <c r="S53" s="62" t="s">
        <v>357</v>
      </c>
    </row>
    <row r="54" spans="1:19" s="98" customFormat="1" ht="27.6" x14ac:dyDescent="0.3">
      <c r="A54" s="62" t="s">
        <v>297</v>
      </c>
      <c r="B54" s="89">
        <v>5</v>
      </c>
      <c r="C54" s="62" t="s">
        <v>358</v>
      </c>
      <c r="D54" s="62" t="s">
        <v>180</v>
      </c>
      <c r="E54" s="62" t="s">
        <v>495</v>
      </c>
      <c r="F54" s="40" t="s">
        <v>154</v>
      </c>
      <c r="G54" s="62"/>
      <c r="H54" s="63"/>
      <c r="I54" s="63"/>
      <c r="J54" s="63"/>
      <c r="K54" s="63">
        <v>0</v>
      </c>
      <c r="L54" s="63">
        <v>4</v>
      </c>
      <c r="M54" s="63"/>
      <c r="N54" s="63"/>
      <c r="O54" s="63"/>
      <c r="P54" s="63">
        <v>4</v>
      </c>
      <c r="Q54" s="95" t="s">
        <v>285</v>
      </c>
      <c r="R54" s="95" t="s">
        <v>8</v>
      </c>
      <c r="S54" s="62" t="s">
        <v>19</v>
      </c>
    </row>
    <row r="55" spans="1:19" s="98" customFormat="1" ht="27.6" x14ac:dyDescent="0.3">
      <c r="A55" s="62" t="s">
        <v>297</v>
      </c>
      <c r="B55" s="89">
        <v>5</v>
      </c>
      <c r="C55" s="62" t="s">
        <v>359</v>
      </c>
      <c r="D55" s="62" t="s">
        <v>200</v>
      </c>
      <c r="E55" s="62" t="s">
        <v>541</v>
      </c>
      <c r="F55" s="40" t="s">
        <v>201</v>
      </c>
      <c r="G55" s="62" t="s">
        <v>202</v>
      </c>
      <c r="H55" s="63"/>
      <c r="I55" s="63"/>
      <c r="J55" s="63"/>
      <c r="K55" s="63">
        <v>8</v>
      </c>
      <c r="L55" s="63">
        <v>4</v>
      </c>
      <c r="M55" s="63"/>
      <c r="N55" s="63"/>
      <c r="O55" s="63"/>
      <c r="P55" s="63">
        <v>3</v>
      </c>
      <c r="Q55" s="95" t="s">
        <v>284</v>
      </c>
      <c r="R55" s="95" t="s">
        <v>8</v>
      </c>
      <c r="S55" s="62" t="s">
        <v>125</v>
      </c>
    </row>
    <row r="56" spans="1:19" s="98" customFormat="1" ht="27.6" x14ac:dyDescent="0.3">
      <c r="A56" s="62" t="s">
        <v>297</v>
      </c>
      <c r="B56" s="89">
        <v>5</v>
      </c>
      <c r="C56" s="62" t="s">
        <v>360</v>
      </c>
      <c r="D56" s="62" t="s">
        <v>182</v>
      </c>
      <c r="E56" s="62" t="s">
        <v>472</v>
      </c>
      <c r="F56" s="40" t="s">
        <v>30</v>
      </c>
      <c r="G56" s="62" t="s">
        <v>31</v>
      </c>
      <c r="H56" s="63"/>
      <c r="I56" s="63"/>
      <c r="J56" s="63"/>
      <c r="K56" s="63">
        <v>0</v>
      </c>
      <c r="L56" s="63"/>
      <c r="M56" s="63"/>
      <c r="N56" s="63"/>
      <c r="O56" s="63">
        <v>40</v>
      </c>
      <c r="P56" s="63">
        <v>0</v>
      </c>
      <c r="Q56" s="95" t="s">
        <v>8</v>
      </c>
      <c r="R56" s="95" t="s">
        <v>8</v>
      </c>
      <c r="S56" s="62" t="s">
        <v>19</v>
      </c>
    </row>
    <row r="57" spans="1:19" s="98" customFormat="1" ht="27.6" x14ac:dyDescent="0.3">
      <c r="A57" s="62" t="s">
        <v>297</v>
      </c>
      <c r="B57" s="89">
        <v>5</v>
      </c>
      <c r="C57" s="62" t="s">
        <v>183</v>
      </c>
      <c r="D57" s="62" t="s">
        <v>156</v>
      </c>
      <c r="E57" s="62" t="s">
        <v>479</v>
      </c>
      <c r="F57" s="62" t="s">
        <v>49</v>
      </c>
      <c r="G57" s="62"/>
      <c r="H57" s="63"/>
      <c r="I57" s="63"/>
      <c r="J57" s="63"/>
      <c r="K57" s="63"/>
      <c r="L57" s="63"/>
      <c r="M57" s="63"/>
      <c r="N57" s="63"/>
      <c r="O57" s="63"/>
      <c r="P57" s="63">
        <v>6</v>
      </c>
      <c r="Q57" s="95" t="s">
        <v>284</v>
      </c>
      <c r="R57" s="95" t="s">
        <v>9</v>
      </c>
      <c r="S57" s="62" t="s">
        <v>51</v>
      </c>
    </row>
    <row r="58" spans="1:19" s="98" customFormat="1" x14ac:dyDescent="0.3">
      <c r="A58" s="13" t="s">
        <v>601</v>
      </c>
      <c r="B58" s="13"/>
      <c r="C58" s="13"/>
      <c r="D58" s="13"/>
      <c r="E58" s="13"/>
      <c r="F58" s="13"/>
      <c r="G58" s="13"/>
      <c r="H58" s="94">
        <f t="shared" ref="H58:P58" si="4">SUM(H49:H57)</f>
        <v>0</v>
      </c>
      <c r="I58" s="94">
        <f t="shared" si="4"/>
        <v>0</v>
      </c>
      <c r="J58" s="94">
        <f t="shared" si="4"/>
        <v>0</v>
      </c>
      <c r="K58" s="94">
        <f t="shared" si="4"/>
        <v>48</v>
      </c>
      <c r="L58" s="94">
        <f t="shared" si="4"/>
        <v>28</v>
      </c>
      <c r="M58" s="94">
        <f t="shared" si="4"/>
        <v>0</v>
      </c>
      <c r="N58" s="94">
        <v>0</v>
      </c>
      <c r="O58" s="94">
        <f t="shared" si="4"/>
        <v>40</v>
      </c>
      <c r="P58" s="94">
        <f t="shared" si="4"/>
        <v>30</v>
      </c>
      <c r="Q58" s="97"/>
      <c r="R58" s="97"/>
      <c r="S58" s="93"/>
    </row>
    <row r="59" spans="1:19" s="98" customFormat="1" ht="27.6" x14ac:dyDescent="0.3">
      <c r="A59" s="62" t="s">
        <v>297</v>
      </c>
      <c r="B59" s="89">
        <v>6</v>
      </c>
      <c r="C59" s="62" t="s">
        <v>361</v>
      </c>
      <c r="D59" s="62" t="s">
        <v>185</v>
      </c>
      <c r="E59" s="62" t="s">
        <v>504</v>
      </c>
      <c r="F59" s="62" t="s">
        <v>186</v>
      </c>
      <c r="G59" s="62" t="s">
        <v>187</v>
      </c>
      <c r="H59" s="63"/>
      <c r="I59" s="63"/>
      <c r="J59" s="63"/>
      <c r="K59" s="63">
        <v>8</v>
      </c>
      <c r="L59" s="63">
        <v>4</v>
      </c>
      <c r="M59" s="63"/>
      <c r="N59" s="63"/>
      <c r="O59" s="63"/>
      <c r="P59" s="63">
        <v>3</v>
      </c>
      <c r="Q59" s="95" t="s">
        <v>284</v>
      </c>
      <c r="R59" s="95" t="s">
        <v>8</v>
      </c>
      <c r="S59" s="62" t="s">
        <v>91</v>
      </c>
    </row>
    <row r="60" spans="1:19" s="98" customFormat="1" ht="27.6" x14ac:dyDescent="0.3">
      <c r="A60" s="62" t="s">
        <v>297</v>
      </c>
      <c r="B60" s="89">
        <v>6</v>
      </c>
      <c r="C60" s="62" t="s">
        <v>362</v>
      </c>
      <c r="D60" s="62" t="s">
        <v>189</v>
      </c>
      <c r="E60" s="62" t="s">
        <v>508</v>
      </c>
      <c r="F60" s="62" t="s">
        <v>190</v>
      </c>
      <c r="G60" s="62" t="s">
        <v>191</v>
      </c>
      <c r="H60" s="63"/>
      <c r="I60" s="63"/>
      <c r="J60" s="63"/>
      <c r="K60" s="63">
        <v>8</v>
      </c>
      <c r="L60" s="63">
        <v>4</v>
      </c>
      <c r="M60" s="63"/>
      <c r="N60" s="63"/>
      <c r="O60" s="63"/>
      <c r="P60" s="63">
        <v>3</v>
      </c>
      <c r="Q60" s="95" t="s">
        <v>284</v>
      </c>
      <c r="R60" s="95" t="s">
        <v>8</v>
      </c>
      <c r="S60" s="62" t="s">
        <v>19</v>
      </c>
    </row>
    <row r="61" spans="1:19" s="98" customFormat="1" ht="27.6" x14ac:dyDescent="0.3">
      <c r="A61" s="62" t="s">
        <v>297</v>
      </c>
      <c r="B61" s="89">
        <v>6</v>
      </c>
      <c r="C61" s="62" t="s">
        <v>363</v>
      </c>
      <c r="D61" s="62" t="s">
        <v>198</v>
      </c>
      <c r="E61" s="62" t="s">
        <v>542</v>
      </c>
      <c r="F61" s="62" t="s">
        <v>154</v>
      </c>
      <c r="G61" s="62"/>
      <c r="H61" s="63"/>
      <c r="I61" s="63"/>
      <c r="J61" s="63"/>
      <c r="K61" s="63">
        <v>0</v>
      </c>
      <c r="L61" s="63">
        <v>7</v>
      </c>
      <c r="M61" s="63"/>
      <c r="N61" s="63"/>
      <c r="O61" s="63"/>
      <c r="P61" s="63">
        <v>7</v>
      </c>
      <c r="Q61" s="95" t="s">
        <v>285</v>
      </c>
      <c r="R61" s="95" t="s">
        <v>8</v>
      </c>
      <c r="S61" s="62" t="s">
        <v>19</v>
      </c>
    </row>
    <row r="62" spans="1:19" s="98" customFormat="1" ht="27.6" x14ac:dyDescent="0.3">
      <c r="A62" s="62" t="s">
        <v>297</v>
      </c>
      <c r="B62" s="89">
        <v>6</v>
      </c>
      <c r="C62" s="62" t="s">
        <v>364</v>
      </c>
      <c r="D62" s="62" t="s">
        <v>204</v>
      </c>
      <c r="E62" s="62" t="s">
        <v>497</v>
      </c>
      <c r="F62" s="62" t="s">
        <v>275</v>
      </c>
      <c r="G62" s="62" t="s">
        <v>276</v>
      </c>
      <c r="H62" s="63"/>
      <c r="I62" s="63"/>
      <c r="J62" s="63"/>
      <c r="K62" s="63">
        <v>8</v>
      </c>
      <c r="L62" s="63">
        <v>0</v>
      </c>
      <c r="M62" s="63"/>
      <c r="N62" s="63"/>
      <c r="O62" s="63"/>
      <c r="P62" s="63">
        <v>3</v>
      </c>
      <c r="Q62" s="95" t="s">
        <v>284</v>
      </c>
      <c r="R62" s="95" t="s">
        <v>8</v>
      </c>
      <c r="S62" s="62" t="s">
        <v>19</v>
      </c>
    </row>
    <row r="63" spans="1:19" s="98" customFormat="1" ht="27.6" x14ac:dyDescent="0.3">
      <c r="A63" s="62" t="s">
        <v>297</v>
      </c>
      <c r="B63" s="89">
        <v>6</v>
      </c>
      <c r="C63" s="62" t="s">
        <v>207</v>
      </c>
      <c r="D63" s="62" t="s">
        <v>156</v>
      </c>
      <c r="E63" s="62" t="s">
        <v>479</v>
      </c>
      <c r="F63" s="62" t="s">
        <v>49</v>
      </c>
      <c r="G63" s="62"/>
      <c r="H63" s="63"/>
      <c r="I63" s="63"/>
      <c r="J63" s="63"/>
      <c r="K63" s="63"/>
      <c r="L63" s="63"/>
      <c r="M63" s="63"/>
      <c r="N63" s="63"/>
      <c r="O63" s="63"/>
      <c r="P63" s="63">
        <v>16</v>
      </c>
      <c r="Q63" s="95" t="s">
        <v>284</v>
      </c>
      <c r="R63" s="95" t="s">
        <v>9</v>
      </c>
      <c r="S63" s="62" t="s">
        <v>51</v>
      </c>
    </row>
    <row r="64" spans="1:19" s="98" customFormat="1" x14ac:dyDescent="0.3">
      <c r="A64" s="13" t="s">
        <v>601</v>
      </c>
      <c r="B64" s="13"/>
      <c r="C64" s="13"/>
      <c r="D64" s="13"/>
      <c r="E64" s="13"/>
      <c r="F64" s="13"/>
      <c r="G64" s="13"/>
      <c r="H64" s="94">
        <f t="shared" ref="H64:P64" si="5">SUM(H59:H63)</f>
        <v>0</v>
      </c>
      <c r="I64" s="94">
        <f t="shared" si="5"/>
        <v>0</v>
      </c>
      <c r="J64" s="94">
        <f t="shared" si="5"/>
        <v>0</v>
      </c>
      <c r="K64" s="94">
        <f t="shared" si="5"/>
        <v>24</v>
      </c>
      <c r="L64" s="94">
        <f t="shared" si="5"/>
        <v>15</v>
      </c>
      <c r="M64" s="94">
        <f t="shared" si="5"/>
        <v>0</v>
      </c>
      <c r="N64" s="94">
        <v>0</v>
      </c>
      <c r="O64" s="94">
        <f t="shared" si="5"/>
        <v>0</v>
      </c>
      <c r="P64" s="94">
        <f t="shared" si="5"/>
        <v>32</v>
      </c>
      <c r="Q64" s="97"/>
      <c r="R64" s="97"/>
      <c r="S64" s="93"/>
    </row>
    <row r="65" spans="1:19" s="98" customFormat="1" ht="27.6" x14ac:dyDescent="0.3">
      <c r="A65" s="62" t="s">
        <v>297</v>
      </c>
      <c r="B65" s="89">
        <v>7</v>
      </c>
      <c r="C65" s="62" t="s">
        <v>365</v>
      </c>
      <c r="D65" s="62" t="s">
        <v>209</v>
      </c>
      <c r="E65" s="62" t="s">
        <v>515</v>
      </c>
      <c r="F65" s="62" t="s">
        <v>146</v>
      </c>
      <c r="G65" s="62" t="s">
        <v>147</v>
      </c>
      <c r="H65" s="63"/>
      <c r="I65" s="63"/>
      <c r="J65" s="63"/>
      <c r="K65" s="63">
        <v>0</v>
      </c>
      <c r="L65" s="63"/>
      <c r="M65" s="63"/>
      <c r="N65" s="63"/>
      <c r="O65" s="63">
        <v>80</v>
      </c>
      <c r="P65" s="63">
        <v>30</v>
      </c>
      <c r="Q65" s="95" t="s">
        <v>285</v>
      </c>
      <c r="R65" s="95" t="s">
        <v>8</v>
      </c>
      <c r="S65" s="62" t="s">
        <v>19</v>
      </c>
    </row>
    <row r="66" spans="1:19" s="99" customFormat="1" x14ac:dyDescent="0.3">
      <c r="A66" s="13" t="s">
        <v>601</v>
      </c>
      <c r="B66" s="13"/>
      <c r="C66" s="13"/>
      <c r="D66" s="13"/>
      <c r="E66" s="13"/>
      <c r="F66" s="13"/>
      <c r="G66" s="13"/>
      <c r="H66" s="94">
        <f t="shared" ref="H66:P66" si="6">SUM(H65)</f>
        <v>0</v>
      </c>
      <c r="I66" s="94">
        <f t="shared" si="6"/>
        <v>0</v>
      </c>
      <c r="J66" s="94">
        <f t="shared" si="6"/>
        <v>0</v>
      </c>
      <c r="K66" s="94">
        <f t="shared" si="6"/>
        <v>0</v>
      </c>
      <c r="L66" s="94">
        <f t="shared" si="6"/>
        <v>0</v>
      </c>
      <c r="M66" s="94">
        <f t="shared" si="6"/>
        <v>0</v>
      </c>
      <c r="N66" s="94">
        <v>0</v>
      </c>
      <c r="O66" s="94">
        <f t="shared" si="6"/>
        <v>80</v>
      </c>
      <c r="P66" s="94">
        <f t="shared" si="6"/>
        <v>30</v>
      </c>
      <c r="Q66" s="97"/>
      <c r="R66" s="97"/>
      <c r="S66" s="93"/>
    </row>
    <row r="67" spans="1:19" s="99" customFormat="1" x14ac:dyDescent="0.3">
      <c r="A67" s="13" t="s">
        <v>602</v>
      </c>
      <c r="B67" s="13"/>
      <c r="C67" s="13"/>
      <c r="D67" s="13"/>
      <c r="E67" s="13"/>
      <c r="F67" s="13"/>
      <c r="G67" s="13"/>
      <c r="H67" s="94">
        <v>0</v>
      </c>
      <c r="I67" s="94">
        <v>0</v>
      </c>
      <c r="J67" s="94">
        <v>0</v>
      </c>
      <c r="K67" s="94">
        <f>K66+K64+K58+K48+K37+K26+K16</f>
        <v>300</v>
      </c>
      <c r="L67" s="94">
        <f>L66+L64+L58+L48+L37+L26+L16</f>
        <v>219</v>
      </c>
      <c r="M67" s="94">
        <v>0</v>
      </c>
      <c r="N67" s="94"/>
      <c r="O67" s="94">
        <f>O66+O64+O58+O48+O37+O26+O16</f>
        <v>160</v>
      </c>
      <c r="P67" s="94">
        <f>P66+P64+P58+P48+P37+P26+P16</f>
        <v>210</v>
      </c>
      <c r="Q67" s="97"/>
      <c r="R67" s="97"/>
      <c r="S67" s="93"/>
    </row>
    <row r="68" spans="1:19" s="98" customFormat="1" x14ac:dyDescent="0.3">
      <c r="A68" s="88"/>
      <c r="B68" s="100"/>
      <c r="C68" s="88"/>
      <c r="D68" s="88"/>
      <c r="E68" s="88"/>
      <c r="F68" s="88"/>
      <c r="G68" s="88"/>
      <c r="H68" s="101"/>
      <c r="I68" s="101"/>
      <c r="J68" s="101"/>
      <c r="K68" s="101"/>
      <c r="L68" s="101"/>
      <c r="M68" s="101"/>
      <c r="N68" s="101"/>
      <c r="O68" s="101"/>
      <c r="P68" s="102"/>
      <c r="Q68" s="103"/>
      <c r="R68" s="103"/>
      <c r="S68" s="88"/>
    </row>
    <row r="69" spans="1:19" s="98" customFormat="1" ht="27.6" x14ac:dyDescent="0.3">
      <c r="A69" s="104" t="s">
        <v>560</v>
      </c>
      <c r="B69" s="104"/>
      <c r="C69" s="104"/>
      <c r="D69" s="104"/>
      <c r="E69" s="104"/>
      <c r="F69" s="104"/>
      <c r="G69" s="104"/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5" t="s">
        <v>561</v>
      </c>
    </row>
    <row r="70" spans="1:19" s="98" customFormat="1" ht="27.6" x14ac:dyDescent="0.3">
      <c r="A70" s="62" t="s">
        <v>578</v>
      </c>
      <c r="B70" s="89">
        <v>4</v>
      </c>
      <c r="C70" s="62" t="s">
        <v>579</v>
      </c>
      <c r="D70" s="62" t="s">
        <v>216</v>
      </c>
      <c r="E70" s="62" t="s">
        <v>543</v>
      </c>
      <c r="F70" s="62" t="s">
        <v>119</v>
      </c>
      <c r="G70" s="95" t="s">
        <v>120</v>
      </c>
      <c r="H70" s="63"/>
      <c r="I70" s="63"/>
      <c r="J70" s="63"/>
      <c r="K70" s="63">
        <v>4</v>
      </c>
      <c r="L70" s="63">
        <v>4</v>
      </c>
      <c r="M70" s="63"/>
      <c r="N70" s="63"/>
      <c r="O70" s="63"/>
      <c r="P70" s="63">
        <v>3</v>
      </c>
      <c r="Q70" s="95" t="s">
        <v>284</v>
      </c>
      <c r="R70" s="95" t="s">
        <v>9</v>
      </c>
      <c r="S70" s="62" t="s">
        <v>19</v>
      </c>
    </row>
    <row r="71" spans="1:19" s="98" customFormat="1" x14ac:dyDescent="0.3">
      <c r="A71" s="13" t="s">
        <v>601</v>
      </c>
      <c r="B71" s="13"/>
      <c r="C71" s="13"/>
      <c r="D71" s="13"/>
      <c r="E71" s="13"/>
      <c r="F71" s="13"/>
      <c r="G71" s="13"/>
      <c r="H71" s="94">
        <f t="shared" ref="H71:P71" si="7">H70</f>
        <v>0</v>
      </c>
      <c r="I71" s="94">
        <f t="shared" si="7"/>
        <v>0</v>
      </c>
      <c r="J71" s="94">
        <f t="shared" si="7"/>
        <v>0</v>
      </c>
      <c r="K71" s="94">
        <f t="shared" si="7"/>
        <v>4</v>
      </c>
      <c r="L71" s="94">
        <f t="shared" si="7"/>
        <v>4</v>
      </c>
      <c r="M71" s="94">
        <f t="shared" si="7"/>
        <v>0</v>
      </c>
      <c r="N71" s="94">
        <f t="shared" si="7"/>
        <v>0</v>
      </c>
      <c r="O71" s="94">
        <f t="shared" si="7"/>
        <v>0</v>
      </c>
      <c r="P71" s="94">
        <f t="shared" si="7"/>
        <v>3</v>
      </c>
      <c r="Q71" s="97"/>
      <c r="R71" s="97"/>
      <c r="S71" s="93"/>
    </row>
    <row r="72" spans="1:19" s="98" customFormat="1" ht="27.6" x14ac:dyDescent="0.3">
      <c r="A72" s="62" t="s">
        <v>578</v>
      </c>
      <c r="B72" s="89">
        <v>5</v>
      </c>
      <c r="C72" s="62" t="s">
        <v>580</v>
      </c>
      <c r="D72" s="62" t="s">
        <v>241</v>
      </c>
      <c r="E72" s="62" t="s">
        <v>551</v>
      </c>
      <c r="F72" s="62" t="s">
        <v>10</v>
      </c>
      <c r="G72" s="62" t="s">
        <v>11</v>
      </c>
      <c r="H72" s="63"/>
      <c r="I72" s="63"/>
      <c r="J72" s="63"/>
      <c r="K72" s="63">
        <v>8</v>
      </c>
      <c r="L72" s="63">
        <v>8</v>
      </c>
      <c r="M72" s="63"/>
      <c r="N72" s="63"/>
      <c r="O72" s="63"/>
      <c r="P72" s="63">
        <v>3</v>
      </c>
      <c r="Q72" s="95" t="s">
        <v>284</v>
      </c>
      <c r="R72" s="95" t="s">
        <v>9</v>
      </c>
      <c r="S72" s="62" t="s">
        <v>19</v>
      </c>
    </row>
    <row r="73" spans="1:19" s="98" customFormat="1" ht="27.6" x14ac:dyDescent="0.3">
      <c r="A73" s="62" t="s">
        <v>578</v>
      </c>
      <c r="B73" s="89">
        <v>5</v>
      </c>
      <c r="C73" s="62" t="s">
        <v>581</v>
      </c>
      <c r="D73" s="62" t="s">
        <v>243</v>
      </c>
      <c r="E73" s="62" t="s">
        <v>552</v>
      </c>
      <c r="F73" s="62" t="s">
        <v>186</v>
      </c>
      <c r="G73" s="62" t="s">
        <v>187</v>
      </c>
      <c r="H73" s="63"/>
      <c r="I73" s="63"/>
      <c r="J73" s="63"/>
      <c r="K73" s="63">
        <v>8</v>
      </c>
      <c r="L73" s="63">
        <v>8</v>
      </c>
      <c r="M73" s="63"/>
      <c r="N73" s="63"/>
      <c r="O73" s="63"/>
      <c r="P73" s="63">
        <v>3</v>
      </c>
      <c r="Q73" s="95" t="s">
        <v>284</v>
      </c>
      <c r="R73" s="95" t="s">
        <v>9</v>
      </c>
      <c r="S73" s="62" t="s">
        <v>19</v>
      </c>
    </row>
    <row r="74" spans="1:19" s="96" customFormat="1" x14ac:dyDescent="0.3">
      <c r="A74" s="13" t="s">
        <v>601</v>
      </c>
      <c r="B74" s="13"/>
      <c r="C74" s="13"/>
      <c r="D74" s="13"/>
      <c r="E74" s="13"/>
      <c r="F74" s="13"/>
      <c r="G74" s="13"/>
      <c r="H74" s="94">
        <f t="shared" ref="H74:P74" si="8">SUM(H72:H73)</f>
        <v>0</v>
      </c>
      <c r="I74" s="94">
        <f t="shared" si="8"/>
        <v>0</v>
      </c>
      <c r="J74" s="94">
        <f t="shared" si="8"/>
        <v>0</v>
      </c>
      <c r="K74" s="94">
        <f t="shared" si="8"/>
        <v>16</v>
      </c>
      <c r="L74" s="94">
        <f t="shared" si="8"/>
        <v>16</v>
      </c>
      <c r="M74" s="94">
        <f t="shared" si="8"/>
        <v>0</v>
      </c>
      <c r="N74" s="94">
        <f t="shared" si="8"/>
        <v>0</v>
      </c>
      <c r="O74" s="94">
        <f t="shared" si="8"/>
        <v>0</v>
      </c>
      <c r="P74" s="94">
        <f t="shared" si="8"/>
        <v>6</v>
      </c>
      <c r="Q74" s="97"/>
      <c r="R74" s="97"/>
      <c r="S74" s="93"/>
    </row>
    <row r="75" spans="1:19" s="96" customFormat="1" ht="27.6" x14ac:dyDescent="0.3">
      <c r="A75" s="62" t="s">
        <v>578</v>
      </c>
      <c r="B75" s="89">
        <v>6</v>
      </c>
      <c r="C75" s="62" t="s">
        <v>582</v>
      </c>
      <c r="D75" s="62" t="s">
        <v>212</v>
      </c>
      <c r="E75" s="62" t="s">
        <v>530</v>
      </c>
      <c r="F75" s="62" t="s">
        <v>213</v>
      </c>
      <c r="G75" s="62" t="s">
        <v>214</v>
      </c>
      <c r="H75" s="63"/>
      <c r="I75" s="63"/>
      <c r="J75" s="63"/>
      <c r="K75" s="63">
        <v>8</v>
      </c>
      <c r="L75" s="63">
        <v>4</v>
      </c>
      <c r="M75" s="63"/>
      <c r="N75" s="63"/>
      <c r="O75" s="63"/>
      <c r="P75" s="63">
        <v>3</v>
      </c>
      <c r="Q75" s="95" t="s">
        <v>284</v>
      </c>
      <c r="R75" s="95" t="s">
        <v>9</v>
      </c>
      <c r="S75" s="62" t="s">
        <v>19</v>
      </c>
    </row>
    <row r="76" spans="1:19" s="96" customFormat="1" ht="41.4" x14ac:dyDescent="0.3">
      <c r="A76" s="62" t="s">
        <v>578</v>
      </c>
      <c r="B76" s="89">
        <v>6</v>
      </c>
      <c r="C76" s="62" t="s">
        <v>583</v>
      </c>
      <c r="D76" s="62" t="s">
        <v>231</v>
      </c>
      <c r="E76" s="62" t="s">
        <v>547</v>
      </c>
      <c r="F76" s="62" t="s">
        <v>10</v>
      </c>
      <c r="G76" s="62" t="s">
        <v>11</v>
      </c>
      <c r="H76" s="63"/>
      <c r="I76" s="63"/>
      <c r="J76" s="63"/>
      <c r="K76" s="63">
        <v>8</v>
      </c>
      <c r="L76" s="63">
        <v>8</v>
      </c>
      <c r="M76" s="63"/>
      <c r="N76" s="63"/>
      <c r="O76" s="63"/>
      <c r="P76" s="63">
        <v>4</v>
      </c>
      <c r="Q76" s="95" t="s">
        <v>284</v>
      </c>
      <c r="R76" s="95" t="s">
        <v>9</v>
      </c>
      <c r="S76" s="62" t="s">
        <v>584</v>
      </c>
    </row>
    <row r="77" spans="1:19" s="96" customFormat="1" ht="27.6" x14ac:dyDescent="0.3">
      <c r="A77" s="62" t="s">
        <v>578</v>
      </c>
      <c r="B77" s="89">
        <v>6</v>
      </c>
      <c r="C77" s="62" t="s">
        <v>585</v>
      </c>
      <c r="D77" s="62" t="s">
        <v>252</v>
      </c>
      <c r="E77" s="62" t="s">
        <v>555</v>
      </c>
      <c r="F77" s="62" t="s">
        <v>150</v>
      </c>
      <c r="G77" s="62" t="s">
        <v>151</v>
      </c>
      <c r="H77" s="63"/>
      <c r="I77" s="63"/>
      <c r="J77" s="63"/>
      <c r="K77" s="63">
        <v>8</v>
      </c>
      <c r="L77" s="63">
        <v>4</v>
      </c>
      <c r="M77" s="63"/>
      <c r="N77" s="63"/>
      <c r="O77" s="63"/>
      <c r="P77" s="63">
        <v>3</v>
      </c>
      <c r="Q77" s="95" t="s">
        <v>284</v>
      </c>
      <c r="R77" s="95" t="s">
        <v>9</v>
      </c>
      <c r="S77" s="62" t="s">
        <v>149</v>
      </c>
    </row>
    <row r="78" spans="1:19" s="96" customFormat="1" x14ac:dyDescent="0.3">
      <c r="A78" s="62" t="s">
        <v>578</v>
      </c>
      <c r="B78" s="89">
        <v>6</v>
      </c>
      <c r="C78" s="62" t="s">
        <v>586</v>
      </c>
      <c r="D78" s="62" t="s">
        <v>587</v>
      </c>
      <c r="E78" s="62" t="s">
        <v>556</v>
      </c>
      <c r="F78" s="62" t="s">
        <v>255</v>
      </c>
      <c r="G78" s="62" t="s">
        <v>256</v>
      </c>
      <c r="H78" s="63"/>
      <c r="I78" s="63"/>
      <c r="J78" s="63"/>
      <c r="K78" s="63">
        <v>4</v>
      </c>
      <c r="L78" s="63">
        <v>8</v>
      </c>
      <c r="M78" s="63"/>
      <c r="N78" s="63"/>
      <c r="O78" s="63"/>
      <c r="P78" s="63">
        <v>3</v>
      </c>
      <c r="Q78" s="95" t="s">
        <v>285</v>
      </c>
      <c r="R78" s="95" t="s">
        <v>9</v>
      </c>
      <c r="S78" s="62" t="s">
        <v>141</v>
      </c>
    </row>
    <row r="79" spans="1:19" s="96" customFormat="1" ht="27.6" x14ac:dyDescent="0.3">
      <c r="A79" s="62" t="s">
        <v>578</v>
      </c>
      <c r="B79" s="89">
        <v>6</v>
      </c>
      <c r="C79" s="62" t="s">
        <v>588</v>
      </c>
      <c r="D79" s="62" t="s">
        <v>245</v>
      </c>
      <c r="E79" s="62" t="s">
        <v>553</v>
      </c>
      <c r="F79" s="62" t="s">
        <v>246</v>
      </c>
      <c r="G79" s="62" t="s">
        <v>247</v>
      </c>
      <c r="H79" s="63"/>
      <c r="I79" s="63"/>
      <c r="J79" s="63"/>
      <c r="K79" s="63">
        <v>8</v>
      </c>
      <c r="L79" s="63">
        <v>4</v>
      </c>
      <c r="M79" s="63"/>
      <c r="N79" s="63"/>
      <c r="O79" s="63"/>
      <c r="P79" s="63">
        <v>3</v>
      </c>
      <c r="Q79" s="95" t="s">
        <v>284</v>
      </c>
      <c r="R79" s="95" t="s">
        <v>9</v>
      </c>
      <c r="S79" s="62" t="s">
        <v>95</v>
      </c>
    </row>
    <row r="80" spans="1:19" x14ac:dyDescent="0.3">
      <c r="A80" s="13" t="s">
        <v>601</v>
      </c>
      <c r="B80" s="13"/>
      <c r="C80" s="13"/>
      <c r="D80" s="13"/>
      <c r="E80" s="13"/>
      <c r="F80" s="13"/>
      <c r="G80" s="13"/>
      <c r="H80" s="91">
        <f t="shared" ref="H80:P80" si="9">SUM(H75:H79)</f>
        <v>0</v>
      </c>
      <c r="I80" s="91">
        <f t="shared" si="9"/>
        <v>0</v>
      </c>
      <c r="J80" s="91">
        <f t="shared" si="9"/>
        <v>0</v>
      </c>
      <c r="K80" s="91">
        <f t="shared" si="9"/>
        <v>36</v>
      </c>
      <c r="L80" s="91">
        <f t="shared" si="9"/>
        <v>28</v>
      </c>
      <c r="M80" s="91">
        <f t="shared" si="9"/>
        <v>0</v>
      </c>
      <c r="N80" s="91">
        <f t="shared" si="9"/>
        <v>0</v>
      </c>
      <c r="O80" s="91">
        <f t="shared" si="9"/>
        <v>0</v>
      </c>
      <c r="P80" s="91">
        <f t="shared" si="9"/>
        <v>16</v>
      </c>
      <c r="Q80" s="92"/>
      <c r="R80" s="92"/>
      <c r="S80" s="93"/>
    </row>
    <row r="81" spans="1:19" x14ac:dyDescent="0.3">
      <c r="A81" s="13" t="s">
        <v>602</v>
      </c>
      <c r="B81" s="13"/>
      <c r="C81" s="13"/>
      <c r="D81" s="13"/>
      <c r="E81" s="13"/>
      <c r="F81" s="13"/>
      <c r="G81" s="13"/>
      <c r="H81" s="91">
        <f t="shared" ref="H81:P81" si="10">H80+H74+H71</f>
        <v>0</v>
      </c>
      <c r="I81" s="91">
        <f t="shared" si="10"/>
        <v>0</v>
      </c>
      <c r="J81" s="91">
        <f t="shared" si="10"/>
        <v>0</v>
      </c>
      <c r="K81" s="91">
        <f t="shared" si="10"/>
        <v>56</v>
      </c>
      <c r="L81" s="91">
        <f t="shared" si="10"/>
        <v>48</v>
      </c>
      <c r="M81" s="91">
        <f t="shared" si="10"/>
        <v>0</v>
      </c>
      <c r="N81" s="91">
        <f t="shared" si="10"/>
        <v>0</v>
      </c>
      <c r="O81" s="91">
        <f t="shared" si="10"/>
        <v>0</v>
      </c>
      <c r="P81" s="91">
        <f t="shared" si="10"/>
        <v>25</v>
      </c>
      <c r="Q81" s="92"/>
      <c r="R81" s="92"/>
      <c r="S81" s="93"/>
    </row>
  </sheetData>
  <sheetProtection algorithmName="SHA-512" hashValue="bDdVnuwDCMBngDUywZBYQjnb8txv0tQbt0QbVwlqncT/5fRfA2OVFPacdKnAUb9jK74zUpk2sbNmwmxzfhUvqA==" saltValue="7ABx+GKQjGCwPsb01QvMUw==" spinCount="100000" sheet="1" objects="1" scenarios="1"/>
  <mergeCells count="15">
    <mergeCell ref="A81:G81"/>
    <mergeCell ref="A71:G71"/>
    <mergeCell ref="A74:G74"/>
    <mergeCell ref="A80:G80"/>
    <mergeCell ref="A69:R69"/>
    <mergeCell ref="A16:G16"/>
    <mergeCell ref="A26:G26"/>
    <mergeCell ref="A37:G37"/>
    <mergeCell ref="A48:G48"/>
    <mergeCell ref="A58:G58"/>
    <mergeCell ref="A66:G66"/>
    <mergeCell ref="A64:G64"/>
    <mergeCell ref="A67:G67"/>
    <mergeCell ref="H6:J6"/>
    <mergeCell ref="K6:O6"/>
  </mergeCells>
  <pageMargins left="0.7" right="0.7" top="0.75" bottom="0.75" header="0.3" footer="0.3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5</vt:i4>
      </vt:variant>
      <vt:variant>
        <vt:lpstr>Névvel ellátott tartományok</vt:lpstr>
      </vt:variant>
      <vt:variant>
        <vt:i4>8</vt:i4>
      </vt:variant>
    </vt:vector>
  </HeadingPairs>
  <TitlesOfParts>
    <vt:vector size="13" baseType="lpstr">
      <vt:lpstr>Nappali</vt:lpstr>
      <vt:lpstr>Nappali angol</vt:lpstr>
      <vt:lpstr>Levelező</vt:lpstr>
      <vt:lpstr>Beregszasz</vt:lpstr>
      <vt:lpstr>Zenta</vt:lpstr>
      <vt:lpstr>Beregszasz!Nyomtatási_cím</vt:lpstr>
      <vt:lpstr>Levelező!Nyomtatási_cím</vt:lpstr>
      <vt:lpstr>Nappali!Nyomtatási_cím</vt:lpstr>
      <vt:lpstr>'Nappali angol'!Nyomtatási_cím</vt:lpstr>
      <vt:lpstr>Beregszasz!Nyomtatási_terület</vt:lpstr>
      <vt:lpstr>Nappali!Nyomtatási_terület</vt:lpstr>
      <vt:lpstr>'Nappali angol'!Nyomtatási_terület</vt:lpstr>
      <vt:lpstr>Zenta!Nyomtatási_terület</vt:lpstr>
    </vt:vector>
  </TitlesOfParts>
  <Company>Szent István Egyetem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MKANMMBS_2020-szeptember</dc:title>
  <dc:creator>Besenyei Márk</dc:creator>
  <cp:lastModifiedBy>Szalai Ferenc</cp:lastModifiedBy>
  <cp:lastPrinted>2020-09-04T21:42:35Z</cp:lastPrinted>
  <dcterms:created xsi:type="dcterms:W3CDTF">2020-07-06T07:53:09Z</dcterms:created>
  <dcterms:modified xsi:type="dcterms:W3CDTF">2020-09-04T21:43:46Z</dcterms:modified>
</cp:coreProperties>
</file>