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MKK\"/>
    </mc:Choice>
  </mc:AlternateContent>
  <bookViews>
    <workbookView xWindow="0" yWindow="0" windowWidth="28800" windowHeight="12300" activeTab="1"/>
  </bookViews>
  <sheets>
    <sheet name="MKANKMBS_2020-nappali" sheetId="1" r:id="rId1"/>
    <sheet name="MKANKMBSA_2020-angol" sheetId="2" r:id="rId2"/>
  </sheets>
  <definedNames>
    <definedName name="_xlnm.Print_Titles" localSheetId="0">'MKANKMBS_2020-nappali'!$6:$7</definedName>
    <definedName name="_xlnm.Print_Titles" localSheetId="1">'MKANKMBSA_2020-angol'!$6:$7</definedName>
    <definedName name="_xlnm.Print_Area" localSheetId="0">'MKANKMBS_2020-nappali'!$A$1:$S$73</definedName>
    <definedName name="_xlnm.Print_Area" localSheetId="1">'MKANKMBSA_2020-angol'!$A$1:$R$71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0" i="2" l="1"/>
  <c r="N70" i="2"/>
  <c r="M70" i="2"/>
  <c r="L70" i="2"/>
  <c r="I70" i="2"/>
  <c r="H70" i="2"/>
  <c r="G70" i="2"/>
  <c r="K69" i="2"/>
  <c r="J69" i="2"/>
  <c r="K68" i="2"/>
  <c r="K67" i="2"/>
  <c r="J67" i="2"/>
  <c r="K66" i="2"/>
  <c r="J66" i="2"/>
  <c r="K65" i="2"/>
  <c r="J65" i="2"/>
  <c r="K64" i="2"/>
  <c r="J64" i="2"/>
  <c r="K63" i="2"/>
  <c r="J63" i="2"/>
  <c r="J68" i="2"/>
  <c r="O62" i="2"/>
  <c r="N62" i="2"/>
  <c r="M62" i="2"/>
  <c r="L62" i="2"/>
  <c r="I62" i="2"/>
  <c r="H62" i="2"/>
  <c r="G62" i="2"/>
  <c r="J55" i="2"/>
  <c r="J54" i="2"/>
  <c r="O53" i="2"/>
  <c r="N53" i="2"/>
  <c r="M53" i="2"/>
  <c r="L53" i="2"/>
  <c r="I53" i="2"/>
  <c r="H53" i="2"/>
  <c r="G53" i="2"/>
  <c r="K60" i="2"/>
  <c r="K59" i="2"/>
  <c r="K58" i="2"/>
  <c r="K57" i="2"/>
  <c r="K55" i="2"/>
  <c r="K54" i="2"/>
  <c r="J60" i="2"/>
  <c r="J59" i="2"/>
  <c r="J58" i="2"/>
  <c r="J57" i="2"/>
  <c r="J62" i="2" s="1"/>
  <c r="K51" i="2"/>
  <c r="K50" i="2"/>
  <c r="K49" i="2"/>
  <c r="K48" i="2"/>
  <c r="K45" i="2"/>
  <c r="K44" i="2"/>
  <c r="J51" i="2"/>
  <c r="J50" i="2"/>
  <c r="J49" i="2"/>
  <c r="J48" i="2"/>
  <c r="J45" i="2"/>
  <c r="J44" i="2"/>
  <c r="O43" i="2"/>
  <c r="N43" i="2"/>
  <c r="M43" i="2"/>
  <c r="L43" i="2"/>
  <c r="I43" i="2"/>
  <c r="H43" i="2"/>
  <c r="G43" i="2"/>
  <c r="K41" i="2"/>
  <c r="K40" i="2"/>
  <c r="K39" i="2"/>
  <c r="K38" i="2"/>
  <c r="K37" i="2"/>
  <c r="K36" i="2"/>
  <c r="K35" i="2"/>
  <c r="J41" i="2"/>
  <c r="J40" i="2"/>
  <c r="J39" i="2"/>
  <c r="J38" i="2"/>
  <c r="J37" i="2"/>
  <c r="J36" i="2"/>
  <c r="J35" i="2"/>
  <c r="O34" i="2"/>
  <c r="N34" i="2"/>
  <c r="M34" i="2"/>
  <c r="L34" i="2"/>
  <c r="I34" i="2"/>
  <c r="H34" i="2"/>
  <c r="G34" i="2"/>
  <c r="K33" i="2"/>
  <c r="K32" i="2"/>
  <c r="K31" i="2"/>
  <c r="K30" i="2"/>
  <c r="K29" i="2"/>
  <c r="K28" i="2"/>
  <c r="K27" i="2"/>
  <c r="K26" i="2"/>
  <c r="J33" i="2"/>
  <c r="J32" i="2"/>
  <c r="J31" i="2"/>
  <c r="J30" i="2"/>
  <c r="J29" i="2"/>
  <c r="J28" i="2"/>
  <c r="J27" i="2"/>
  <c r="J26" i="2"/>
  <c r="O25" i="2"/>
  <c r="N25" i="2"/>
  <c r="M25" i="2"/>
  <c r="L25" i="2"/>
  <c r="I25" i="2"/>
  <c r="H25" i="2"/>
  <c r="G25" i="2"/>
  <c r="K24" i="2"/>
  <c r="K23" i="2"/>
  <c r="K22" i="2"/>
  <c r="K21" i="2"/>
  <c r="K20" i="2"/>
  <c r="K19" i="2"/>
  <c r="K18" i="2"/>
  <c r="J24" i="2"/>
  <c r="J23" i="2"/>
  <c r="J22" i="2"/>
  <c r="J21" i="2"/>
  <c r="J20" i="2"/>
  <c r="J19" i="2"/>
  <c r="J18" i="2"/>
  <c r="K17" i="2"/>
  <c r="J17" i="2"/>
  <c r="N16" i="2"/>
  <c r="M16" i="2"/>
  <c r="L16" i="2"/>
  <c r="I16" i="2"/>
  <c r="H16" i="2"/>
  <c r="O16" i="2"/>
  <c r="G16" i="2"/>
  <c r="K15" i="2"/>
  <c r="K14" i="2"/>
  <c r="K13" i="2"/>
  <c r="K12" i="2"/>
  <c r="K11" i="2"/>
  <c r="K10" i="2"/>
  <c r="K9" i="2"/>
  <c r="J15" i="2"/>
  <c r="J14" i="2"/>
  <c r="J13" i="2"/>
  <c r="J12" i="2"/>
  <c r="J11" i="2"/>
  <c r="J10" i="2"/>
  <c r="J9" i="2"/>
  <c r="K8" i="2"/>
  <c r="J8" i="2"/>
  <c r="J43" i="2" l="1"/>
  <c r="K43" i="2"/>
  <c r="J34" i="2"/>
  <c r="K34" i="2"/>
  <c r="O71" i="2"/>
  <c r="H71" i="2"/>
  <c r="I71" i="2"/>
  <c r="J25" i="2"/>
  <c r="K25" i="2"/>
  <c r="G71" i="2"/>
  <c r="J70" i="2"/>
  <c r="L71" i="2"/>
  <c r="K70" i="2"/>
  <c r="M71" i="2"/>
  <c r="J16" i="2"/>
  <c r="K16" i="2"/>
  <c r="J53" i="2"/>
  <c r="J71" i="2" s="1"/>
  <c r="K53" i="2"/>
  <c r="K71" i="2" s="1"/>
  <c r="K62" i="2"/>
  <c r="N71" i="2"/>
  <c r="P72" i="1" l="1"/>
  <c r="O72" i="1"/>
  <c r="N72" i="1"/>
  <c r="M72" i="1"/>
  <c r="J72" i="1"/>
  <c r="I72" i="1"/>
  <c r="H72" i="1"/>
  <c r="L71" i="1"/>
  <c r="L70" i="1"/>
  <c r="L69" i="1"/>
  <c r="L68" i="1"/>
  <c r="L67" i="1"/>
  <c r="L66" i="1"/>
  <c r="L65" i="1"/>
  <c r="L72" i="1" s="1"/>
  <c r="K71" i="1"/>
  <c r="K70" i="1"/>
  <c r="K69" i="1"/>
  <c r="K68" i="1"/>
  <c r="K67" i="1"/>
  <c r="K66" i="1"/>
  <c r="K65" i="1"/>
  <c r="P64" i="1"/>
  <c r="P73" i="1" s="1"/>
  <c r="O64" i="1"/>
  <c r="O73" i="1" s="1"/>
  <c r="N64" i="1"/>
  <c r="M64" i="1"/>
  <c r="J64" i="1"/>
  <c r="I64" i="1"/>
  <c r="H64" i="1"/>
  <c r="L62" i="1"/>
  <c r="L60" i="1"/>
  <c r="L59" i="1"/>
  <c r="L58" i="1"/>
  <c r="L57" i="1"/>
  <c r="L56" i="1"/>
  <c r="K62" i="1"/>
  <c r="K60" i="1"/>
  <c r="K59" i="1"/>
  <c r="K58" i="1"/>
  <c r="K57" i="1"/>
  <c r="K56" i="1"/>
  <c r="K64" i="1" s="1"/>
  <c r="P55" i="1"/>
  <c r="O55" i="1"/>
  <c r="N55" i="1"/>
  <c r="M55" i="1"/>
  <c r="J55" i="1"/>
  <c r="I55" i="1"/>
  <c r="H55" i="1"/>
  <c r="L53" i="1"/>
  <c r="L52" i="1"/>
  <c r="L50" i="1"/>
  <c r="L49" i="1"/>
  <c r="L47" i="1"/>
  <c r="L46" i="1"/>
  <c r="L55" i="1" s="1"/>
  <c r="K53" i="1"/>
  <c r="K52" i="1"/>
  <c r="K50" i="1"/>
  <c r="K49" i="1"/>
  <c r="K47" i="1"/>
  <c r="K46" i="1"/>
  <c r="P45" i="1"/>
  <c r="O45" i="1"/>
  <c r="N45" i="1"/>
  <c r="M45" i="1"/>
  <c r="J45" i="1"/>
  <c r="I45" i="1"/>
  <c r="H45" i="1"/>
  <c r="L43" i="1"/>
  <c r="L42" i="1"/>
  <c r="L41" i="1"/>
  <c r="L40" i="1"/>
  <c r="L45" i="1" s="1"/>
  <c r="L39" i="1"/>
  <c r="L38" i="1"/>
  <c r="L37" i="1"/>
  <c r="K43" i="1"/>
  <c r="K42" i="1"/>
  <c r="K41" i="1"/>
  <c r="K40" i="1"/>
  <c r="K39" i="1"/>
  <c r="K38" i="1"/>
  <c r="K37" i="1"/>
  <c r="P36" i="1"/>
  <c r="O36" i="1"/>
  <c r="N36" i="1"/>
  <c r="M36" i="1"/>
  <c r="J36" i="1"/>
  <c r="I36" i="1"/>
  <c r="H36" i="1"/>
  <c r="L35" i="1"/>
  <c r="L34" i="1"/>
  <c r="L33" i="1"/>
  <c r="L32" i="1"/>
  <c r="L31" i="1"/>
  <c r="L30" i="1"/>
  <c r="L36" i="1" s="1"/>
  <c r="L29" i="1"/>
  <c r="K35" i="1"/>
  <c r="K34" i="1"/>
  <c r="K33" i="1"/>
  <c r="K32" i="1"/>
  <c r="K31" i="1"/>
  <c r="K30" i="1"/>
  <c r="K29" i="1"/>
  <c r="L28" i="1"/>
  <c r="K28" i="1"/>
  <c r="P27" i="1"/>
  <c r="O27" i="1"/>
  <c r="N27" i="1"/>
  <c r="M27" i="1"/>
  <c r="J27" i="1"/>
  <c r="I27" i="1"/>
  <c r="H27" i="1"/>
  <c r="L26" i="1"/>
  <c r="L25" i="1"/>
  <c r="L24" i="1"/>
  <c r="L23" i="1"/>
  <c r="L22" i="1"/>
  <c r="L21" i="1"/>
  <c r="L20" i="1"/>
  <c r="K26" i="1"/>
  <c r="K25" i="1"/>
  <c r="K24" i="1"/>
  <c r="K23" i="1"/>
  <c r="K22" i="1"/>
  <c r="K21" i="1"/>
  <c r="K20" i="1"/>
  <c r="L19" i="1"/>
  <c r="K19" i="1"/>
  <c r="L18" i="1"/>
  <c r="K18" i="1"/>
  <c r="P17" i="1"/>
  <c r="O17" i="1"/>
  <c r="N17" i="1"/>
  <c r="M17" i="1"/>
  <c r="J17" i="1"/>
  <c r="I17" i="1"/>
  <c r="H17" i="1"/>
  <c r="L16" i="1"/>
  <c r="L15" i="1"/>
  <c r="L14" i="1"/>
  <c r="L13" i="1"/>
  <c r="L12" i="1"/>
  <c r="L11" i="1"/>
  <c r="L10" i="1"/>
  <c r="L9" i="1"/>
  <c r="K16" i="1"/>
  <c r="K15" i="1"/>
  <c r="K14" i="1"/>
  <c r="K13" i="1"/>
  <c r="K12" i="1"/>
  <c r="K11" i="1"/>
  <c r="K10" i="1"/>
  <c r="K9" i="1"/>
  <c r="L8" i="1"/>
  <c r="K8" i="1"/>
  <c r="L27" i="1" l="1"/>
  <c r="L73" i="1" s="1"/>
  <c r="K55" i="1"/>
  <c r="K72" i="1"/>
  <c r="K73" i="1" s="1"/>
  <c r="I73" i="1"/>
  <c r="K17" i="1"/>
  <c r="L64" i="1"/>
  <c r="J73" i="1"/>
  <c r="M73" i="1"/>
  <c r="K27" i="1"/>
  <c r="N73" i="1"/>
  <c r="H73" i="1"/>
  <c r="K45" i="1"/>
  <c r="K36" i="1"/>
  <c r="L17" i="1"/>
</calcChain>
</file>

<file path=xl/sharedStrings.xml><?xml version="1.0" encoding="utf-8"?>
<sst xmlns="http://schemas.openxmlformats.org/spreadsheetml/2006/main" count="1033" uniqueCount="393">
  <si>
    <t>Szent István Egyetem</t>
  </si>
  <si>
    <t>Heti</t>
  </si>
  <si>
    <t>Féléves</t>
  </si>
  <si>
    <t>Képzéskód</t>
  </si>
  <si>
    <t>Tf.kód</t>
  </si>
  <si>
    <t>Gy</t>
  </si>
  <si>
    <t>La</t>
  </si>
  <si>
    <t>F.típ.</t>
  </si>
  <si>
    <t>Előkövetelmény</t>
  </si>
  <si>
    <t>A</t>
  </si>
  <si>
    <t>Dr. Czinkota Imre</t>
  </si>
  <si>
    <t>EAMIEZ</t>
  </si>
  <si>
    <t>KS2JDW</t>
  </si>
  <si>
    <t>Dr. Aleksza László</t>
  </si>
  <si>
    <t>BUVNS0</t>
  </si>
  <si>
    <t>Dr. Béres András</t>
  </si>
  <si>
    <t>Dr. Szoboszlay Sándor</t>
  </si>
  <si>
    <t>BQ5RSE</t>
  </si>
  <si>
    <t>Biztonságtechnika</t>
  </si>
  <si>
    <t>LISFLQ</t>
  </si>
  <si>
    <t>O2L6PY</t>
  </si>
  <si>
    <t>MKANKMBS</t>
  </si>
  <si>
    <t>SMKAL2011XN</t>
  </si>
  <si>
    <t>Állattan (Biológia I.)</t>
  </si>
  <si>
    <t>Dr. Nagy Péter István</t>
  </si>
  <si>
    <t>MQD23B</t>
  </si>
  <si>
    <t>Nincs</t>
  </si>
  <si>
    <t>SMKKB2011BN</t>
  </si>
  <si>
    <t>Általános kémia</t>
  </si>
  <si>
    <t>Dr. Halász Gábor Endre</t>
  </si>
  <si>
    <t>X37ZRT</t>
  </si>
  <si>
    <t>SGMFF2011BN</t>
  </si>
  <si>
    <t>Fizika I.</t>
  </si>
  <si>
    <t>Dr. Seres István</t>
  </si>
  <si>
    <t>D2OK1Z</t>
  </si>
  <si>
    <t>SMKVI2011BN</t>
  </si>
  <si>
    <t>Környezetmérnöki alapismeretek</t>
  </si>
  <si>
    <t>Dr. Waltner István</t>
  </si>
  <si>
    <t>NLNWXP</t>
  </si>
  <si>
    <t>SG1KG2011XN</t>
  </si>
  <si>
    <t>Közgazdaságtan</t>
  </si>
  <si>
    <t>Dr. Lőkös László</t>
  </si>
  <si>
    <t>IHB2RG</t>
  </si>
  <si>
    <t>SGMMAX331KN</t>
  </si>
  <si>
    <t>Matematika I.</t>
  </si>
  <si>
    <t>Dr. Székely László</t>
  </si>
  <si>
    <t>NIKQCQ</t>
  </si>
  <si>
    <t>SMKNN2022XN</t>
  </si>
  <si>
    <t>Növénytan (Biológia II.)</t>
  </si>
  <si>
    <t>Dr. Penksza Károly László</t>
  </si>
  <si>
    <t>MZI5IZ</t>
  </si>
  <si>
    <t>SGMIF1841MN</t>
  </si>
  <si>
    <t>Számítástechnika I.</t>
  </si>
  <si>
    <t>Dr. Orova Lászlóné</t>
  </si>
  <si>
    <t>GNBQV7</t>
  </si>
  <si>
    <t>SSRX011XN</t>
  </si>
  <si>
    <t>Testnevelés I.</t>
  </si>
  <si>
    <t>Simara János</t>
  </si>
  <si>
    <t>JC0YHI</t>
  </si>
  <si>
    <t>SGMFF2012KN</t>
  </si>
  <si>
    <t>Fizika II.</t>
  </si>
  <si>
    <t>Dr. Víg Piroska</t>
  </si>
  <si>
    <t>HL3M4H</t>
  </si>
  <si>
    <t>SMKTG2012KN</t>
  </si>
  <si>
    <t>Földtudományi és hidrológiai alapismeretek</t>
  </si>
  <si>
    <t>Dr. Szalai Sándor</t>
  </si>
  <si>
    <t>ZYS9OO</t>
  </si>
  <si>
    <t>SMKKB2072KN</t>
  </si>
  <si>
    <t>Kémiai analízis</t>
  </si>
  <si>
    <t>Kruppiné Dr. Fekete Ilona</t>
  </si>
  <si>
    <t>F7N5OZ</t>
  </si>
  <si>
    <t>Általános kémia VAGY Általános és szervetlen kémia</t>
  </si>
  <si>
    <t>SGMMAX332KN</t>
  </si>
  <si>
    <t>Matematika II.</t>
  </si>
  <si>
    <t>SGMIF2022KN</t>
  </si>
  <si>
    <t>Számítástechnika II.</t>
  </si>
  <si>
    <t>SMKKB2012KN</t>
  </si>
  <si>
    <t>Szervetlen kémia</t>
  </si>
  <si>
    <t>SMKTG2012XN</t>
  </si>
  <si>
    <t>Talajtan</t>
  </si>
  <si>
    <t>Csákiné Dr. Michéli Erika</t>
  </si>
  <si>
    <t>VD11AR</t>
  </si>
  <si>
    <t>Mezőgazdasági kémia VAGY Általános és szervetlen kémia VAGY Általános kémia</t>
  </si>
  <si>
    <t>SSRX022XN</t>
  </si>
  <si>
    <t>Testnevelés II.</t>
  </si>
  <si>
    <t>SGMKOR009BN</t>
  </si>
  <si>
    <t>Valószínűségszámítás és statisztika</t>
  </si>
  <si>
    <t>Matematika !.</t>
  </si>
  <si>
    <t>SG1NA2011KN</t>
  </si>
  <si>
    <t>Bevezetés a szakmai nyelvbe I.</t>
  </si>
  <si>
    <t>Tóth Ildikó</t>
  </si>
  <si>
    <t>XQR0ZC</t>
  </si>
  <si>
    <t>SMKTT2013KN</t>
  </si>
  <si>
    <t>Geodézia</t>
  </si>
  <si>
    <t>Dr. Skutai Julianna</t>
  </si>
  <si>
    <t>FZ2GJB</t>
  </si>
  <si>
    <t>SMKKR2034GN</t>
  </si>
  <si>
    <t>Környezetgazdaságtan</t>
  </si>
  <si>
    <t>Dr. Jancsovszka Paulina</t>
  </si>
  <si>
    <t>Agrárökonómia II. VAGY Közgazdaságtan</t>
  </si>
  <si>
    <t>SMKKB2033KN</t>
  </si>
  <si>
    <t>Környezetvédelmi analitika, monitoring alapjai</t>
  </si>
  <si>
    <t>Dr. Horváth Márk Kálmán</t>
  </si>
  <si>
    <t>AAYIRO</t>
  </si>
  <si>
    <t>SMKAL2031XN</t>
  </si>
  <si>
    <t>Ökológia alapjai</t>
  </si>
  <si>
    <t>Dr. Sárospataki Miklós</t>
  </si>
  <si>
    <t>G37R5C</t>
  </si>
  <si>
    <t>SMKKB2042KN</t>
  </si>
  <si>
    <t>Szerves kémia</t>
  </si>
  <si>
    <t>Dr. Fülöp László</t>
  </si>
  <si>
    <t>DR8EWS</t>
  </si>
  <si>
    <t>Általános és szervetlen kémia VAGY (Fizika ÉS Általános kémia)</t>
  </si>
  <si>
    <t>SMKTG2023KN</t>
  </si>
  <si>
    <t>Talajvédelem</t>
  </si>
  <si>
    <t>Dr. Szegi Tamás András</t>
  </si>
  <si>
    <t>FMYYFY</t>
  </si>
  <si>
    <t>SMKTO2013KN</t>
  </si>
  <si>
    <t>Vízgazdálkodás, vízminőség</t>
  </si>
  <si>
    <t>Hidrológia, hidrogeológia VAGY Földtudományi és hidrológiai alapismeretek</t>
  </si>
  <si>
    <t>SG1NA2022KN</t>
  </si>
  <si>
    <t>Bevezetés a szakmai nyelvbe II.</t>
  </si>
  <si>
    <t>SGMKL2014KN</t>
  </si>
  <si>
    <t>Környezeti eljárástechnológia</t>
  </si>
  <si>
    <t>Dr. Géczi Gábor</t>
  </si>
  <si>
    <t>I5AYJ4</t>
  </si>
  <si>
    <t>SMKTG2014KN</t>
  </si>
  <si>
    <t>Környezeti kémiai folyamatok</t>
  </si>
  <si>
    <t>SMKTG2054KN</t>
  </si>
  <si>
    <t>Légkörtan és meteorológia</t>
  </si>
  <si>
    <t>SMKMB2013KN</t>
  </si>
  <si>
    <t>Mikrobiológia és ökotoxikológia</t>
  </si>
  <si>
    <t>Dr. Posta Katalin Andrea</t>
  </si>
  <si>
    <t>HK27W3</t>
  </si>
  <si>
    <t>(Környezetvédelem biológiai alapjai I. ÉS II.) VAGY (Állattan (Biológia I.) ÉS Növénytan (Biológia II.))</t>
  </si>
  <si>
    <t>SMKTG2024KN</t>
  </si>
  <si>
    <t>Szennyvíztisztítás, víztisztítás</t>
  </si>
  <si>
    <t>SMKTT2014KN</t>
  </si>
  <si>
    <t>Településtervezés</t>
  </si>
  <si>
    <t>SMKDHSZABC4</t>
  </si>
  <si>
    <t xml:space="preserve"> Választható "C"</t>
  </si>
  <si>
    <t>A választott tárgy felelőse</t>
  </si>
  <si>
    <t>C</t>
  </si>
  <si>
    <t>Tárgytól függ</t>
  </si>
  <si>
    <t>SMKTI2015KN</t>
  </si>
  <si>
    <t>Geoinformációs rendszerek</t>
  </si>
  <si>
    <t>Harkányiné Dr. Székely Zsuzsanna</t>
  </si>
  <si>
    <t>YAUCQ8</t>
  </si>
  <si>
    <t>SMKKN2053GN</t>
  </si>
  <si>
    <t>Hulladékgazdálkodás</t>
  </si>
  <si>
    <t>SMKGO1165KN</t>
  </si>
  <si>
    <t>Környezetmérnöki nyári gyakorlat</t>
  </si>
  <si>
    <t>Aranyos Lajos</t>
  </si>
  <si>
    <t>HDP58C</t>
  </si>
  <si>
    <t>SGMKL2025KN</t>
  </si>
  <si>
    <t>Levegőtisztaság-védelem</t>
  </si>
  <si>
    <t>I563YX</t>
  </si>
  <si>
    <t>SMKTG2085KN</t>
  </si>
  <si>
    <t>Mérnöki terv</t>
  </si>
  <si>
    <t>Környezetmérnöki nyári gyakorlat felvétele vagy teljesítése</t>
  </si>
  <si>
    <t>SMKTG2015KN</t>
  </si>
  <si>
    <t>Őszi tanulmányút</t>
  </si>
  <si>
    <t>Dr. Gulyás Miklós</t>
  </si>
  <si>
    <t>QCWNAO</t>
  </si>
  <si>
    <t>SMKTG2025KN</t>
  </si>
  <si>
    <t>Sugárzástan, sugárvédelem</t>
  </si>
  <si>
    <t>Fizika I. ÉS Szervetlen kémia</t>
  </si>
  <si>
    <t>SGMGS2145KN</t>
  </si>
  <si>
    <t>Zaj- és rezgésvédelem</t>
  </si>
  <si>
    <t>Dr. Walz Géza</t>
  </si>
  <si>
    <t>KIVDH8</t>
  </si>
  <si>
    <t>SMKDHSZABC2</t>
  </si>
  <si>
    <t>SMKTG2016KN</t>
  </si>
  <si>
    <t>Ipari technológiák és közlekedés</t>
  </si>
  <si>
    <t>SG1JI2016KN</t>
  </si>
  <si>
    <t>Jogi és közigazgatási ismeretek</t>
  </si>
  <si>
    <t>Orlovits Zsolt</t>
  </si>
  <si>
    <t>HGHXDZ</t>
  </si>
  <si>
    <t>SMKTG2136KN</t>
  </si>
  <si>
    <t>Környezeti hatásvizsgálat</t>
  </si>
  <si>
    <t>SMKTG2075KN</t>
  </si>
  <si>
    <t>Környezeti kockázatelemzés</t>
  </si>
  <si>
    <t>Dr. Szabó István</t>
  </si>
  <si>
    <t>Környezetvédelmi analitika</t>
  </si>
  <si>
    <t>SMKTG2105KN</t>
  </si>
  <si>
    <t>Talajszennyezés és tisztítás</t>
  </si>
  <si>
    <t>SMKTG2036KN</t>
  </si>
  <si>
    <t>Tavaszi tanulmányút</t>
  </si>
  <si>
    <t>SMKTD2016KN</t>
  </si>
  <si>
    <t>Természet- és tájvédelem</t>
  </si>
  <si>
    <t>Dr. Malatinszky Ákos</t>
  </si>
  <si>
    <t>Ökológia VAGY Növénytan</t>
  </si>
  <si>
    <t>SMKDHSZABC6</t>
  </si>
  <si>
    <t>SGMGS2157KN</t>
  </si>
  <si>
    <t>SMKKN2075GN</t>
  </si>
  <si>
    <t>Környezethigiénia</t>
  </si>
  <si>
    <t>Környezeti elemek védelme VAGY Környezetmérnök képzés</t>
  </si>
  <si>
    <t>SMKTG2157KN</t>
  </si>
  <si>
    <t>Környezetpolitika</t>
  </si>
  <si>
    <t>Dr. Illés Zoltán</t>
  </si>
  <si>
    <t>CVO5VK</t>
  </si>
  <si>
    <t>SG1SO2017KN</t>
  </si>
  <si>
    <t>Környezetszociológia</t>
  </si>
  <si>
    <t>Dr. Farkas Tibor</t>
  </si>
  <si>
    <t>GJ1X3J</t>
  </si>
  <si>
    <t>SGMMC2167KN</t>
  </si>
  <si>
    <t>Mérnöki kommunikáció és magatartás</t>
  </si>
  <si>
    <t>SMKDH2017KN</t>
  </si>
  <si>
    <t>Szakdolgozat készítés</t>
  </si>
  <si>
    <t>Választott konzulens</t>
  </si>
  <si>
    <t>SMKTT2017KN</t>
  </si>
  <si>
    <t>Tájhasznosítás, tájgazdálkodás</t>
  </si>
  <si>
    <t>Dr. Barczi Attila</t>
  </si>
  <si>
    <t>YL9EDA</t>
  </si>
  <si>
    <t>Feltöltve: 2020.07.06.</t>
  </si>
  <si>
    <t>Szakfelelős: Dr. Czinkota Imre</t>
  </si>
  <si>
    <t>2020.07.01.-től beiratkozottak részére</t>
  </si>
  <si>
    <t>V</t>
  </si>
  <si>
    <t>G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</si>
  <si>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</si>
  <si>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</si>
  <si>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</si>
  <si>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</si>
  <si>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</si>
  <si>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</si>
  <si>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</si>
  <si>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</si>
  <si>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</si>
  <si>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</si>
  <si>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Zoology</t>
  </si>
  <si>
    <t>General Chemistry</t>
  </si>
  <si>
    <t>Uploaded: 06.07.2020</t>
  </si>
  <si>
    <t>Szent István University</t>
  </si>
  <si>
    <t>Faculty of Agricultural and Environmental Sciences</t>
  </si>
  <si>
    <t>Head of the course: Dr. Czinkota Imre</t>
  </si>
  <si>
    <t>For students starting in 2020.07.01.</t>
  </si>
  <si>
    <t>Week</t>
  </si>
  <si>
    <t>Semester</t>
  </si>
  <si>
    <t>Course code</t>
  </si>
  <si>
    <t>Subject code</t>
  </si>
  <si>
    <t>Subject</t>
  </si>
  <si>
    <t>Lecturer</t>
  </si>
  <si>
    <t>Lct.code</t>
  </si>
  <si>
    <t>Le</t>
  </si>
  <si>
    <t>Pr</t>
  </si>
  <si>
    <t>Fi</t>
  </si>
  <si>
    <t>Cr</t>
  </si>
  <si>
    <t>Re</t>
  </si>
  <si>
    <t>Type</t>
  </si>
  <si>
    <t>Prerequisite</t>
  </si>
  <si>
    <t>MKANKMBSA</t>
  </si>
  <si>
    <t>SMKNN2A11AN</t>
  </si>
  <si>
    <t>Botany</t>
  </si>
  <si>
    <t>Dr. Nagy János György</t>
  </si>
  <si>
    <t>GLZP04</t>
  </si>
  <si>
    <t>None</t>
  </si>
  <si>
    <t>SGMMG2011KN</t>
  </si>
  <si>
    <t>Computer Science I.</t>
  </si>
  <si>
    <t>SG1KG2021XN</t>
  </si>
  <si>
    <t>Economics</t>
  </si>
  <si>
    <t>SMKVI2021KN</t>
  </si>
  <si>
    <t>Fundamentals of Environmental Engineering</t>
  </si>
  <si>
    <t>SMKKB2021KN</t>
  </si>
  <si>
    <t>Dr. Kampfl Györgyi</t>
  </si>
  <si>
    <t>QTL05K</t>
  </si>
  <si>
    <t>SGMMA2011KN</t>
  </si>
  <si>
    <t>Mathematics I.</t>
  </si>
  <si>
    <t>SGMKR2021KN</t>
  </si>
  <si>
    <t>Physics I.</t>
  </si>
  <si>
    <t>SMKAL2A11AN</t>
  </si>
  <si>
    <t>SMKKB2082KN</t>
  </si>
  <si>
    <t>Chemical Analysis</t>
  </si>
  <si>
    <t>SGMMG2022KN</t>
  </si>
  <si>
    <t>Computer Science II.</t>
  </si>
  <si>
    <t>SMKVI2012KN</t>
  </si>
  <si>
    <t>Earth Science Fundamentals</t>
  </si>
  <si>
    <t>SMKKB2022KN</t>
  </si>
  <si>
    <t>Inorganic Chemistry</t>
  </si>
  <si>
    <t>SGMKR2022KN</t>
  </si>
  <si>
    <t>Mathematics II.</t>
  </si>
  <si>
    <t>SGMKR2012KN</t>
  </si>
  <si>
    <t>Physics II.</t>
  </si>
  <si>
    <t>SGMKR2032KN</t>
  </si>
  <si>
    <t>Probability and Statistics</t>
  </si>
  <si>
    <t>SMKTG2A22AN</t>
  </si>
  <si>
    <t>Soil Science</t>
  </si>
  <si>
    <t>General Chemistry (only for Environmental Engineers)</t>
  </si>
  <si>
    <t>SMKKB2043KN</t>
  </si>
  <si>
    <t>Environmental Analytics, Monitoring Fundamentals</t>
  </si>
  <si>
    <t>Analytical Chemistry</t>
  </si>
  <si>
    <t>SMKKR2033KN</t>
  </si>
  <si>
    <t>Environmental Economics</t>
  </si>
  <si>
    <t>SMKAL2A21AN</t>
  </si>
  <si>
    <t>Fundamentals of Ecology</t>
  </si>
  <si>
    <t>SMKTT2023KN</t>
  </si>
  <si>
    <t>Geodesy</t>
  </si>
  <si>
    <t>SMKKB2053KN</t>
  </si>
  <si>
    <t>Organic Chemistry</t>
  </si>
  <si>
    <t>General Chemistry AND Inorganic Chemistry</t>
  </si>
  <si>
    <t>SMKTG2033KN</t>
  </si>
  <si>
    <t>Soil Conservation</t>
  </si>
  <si>
    <t>SMKTG2043KN</t>
  </si>
  <si>
    <t>Technical Language of Environmental Science I.</t>
  </si>
  <si>
    <t>Dr. Simon Barbara</t>
  </si>
  <si>
    <t>OH8T0C</t>
  </si>
  <si>
    <t>SMKTO2023KN</t>
  </si>
  <si>
    <t>Water Management, Water Quality</t>
  </si>
  <si>
    <t>Basics of Geology and Hydrology</t>
  </si>
  <si>
    <t>SMKVI2014KN</t>
  </si>
  <si>
    <t>Atmospheric Science and Meteorology</t>
  </si>
  <si>
    <t>SMKTG2044KN</t>
  </si>
  <si>
    <t>Chemical Processes in the Environment</t>
  </si>
  <si>
    <t>SGMKL2024KN</t>
  </si>
  <si>
    <t>Environmental Engineering Technology</t>
  </si>
  <si>
    <t>SMKMB2014KN</t>
  </si>
  <si>
    <t>Microbiology and Ecotoxicology</t>
  </si>
  <si>
    <t>Botany AND Zoology</t>
  </si>
  <si>
    <t>SMKTG2074KN</t>
  </si>
  <si>
    <t>Technical Language of Environmental Science II.</t>
  </si>
  <si>
    <t>SMKVI2024KN</t>
  </si>
  <si>
    <t>Urban Environment</t>
  </si>
  <si>
    <t>SMKKT2014KN</t>
  </si>
  <si>
    <t>Water and Wastewater Treatment</t>
  </si>
  <si>
    <t>SMKDH04ELEV</t>
  </si>
  <si>
    <t xml:space="preserve"> Elective Subjects "C"</t>
  </si>
  <si>
    <t>Teacher of the Chosen Subject</t>
  </si>
  <si>
    <t>QWZ687</t>
  </si>
  <si>
    <t>SGMKH2025KN</t>
  </si>
  <si>
    <t>Air Quality Protection</t>
  </si>
  <si>
    <t>SMKTG2115KN</t>
  </si>
  <si>
    <t>Engineering Planning</t>
  </si>
  <si>
    <t>Completing or taking Summer Placement</t>
  </si>
  <si>
    <t>SMKGO2015KN</t>
  </si>
  <si>
    <t>Environmental Engineering Summer Placement</t>
  </si>
  <si>
    <t>SMKTG2035KN</t>
  </si>
  <si>
    <t>Field Excursion, Fall</t>
  </si>
  <si>
    <t>SMKVI2015KN</t>
  </si>
  <si>
    <t>Geoinformation Systems</t>
  </si>
  <si>
    <t>Dr. Vekerdy Zoltán</t>
  </si>
  <si>
    <t>A0BQJ9</t>
  </si>
  <si>
    <t>SMKKB2025KN</t>
  </si>
  <si>
    <t>Noise and Vibration Protection</t>
  </si>
  <si>
    <t>SMKTG2045KN</t>
  </si>
  <si>
    <t>Radiation Science and Protection</t>
  </si>
  <si>
    <t>Physics I. AND Inorganic Chemistry</t>
  </si>
  <si>
    <t>SMKKH2015KN</t>
  </si>
  <si>
    <t>Waste Management</t>
  </si>
  <si>
    <t>SMKDH05ELEV</t>
  </si>
  <si>
    <t>SMKKH2016KN</t>
  </si>
  <si>
    <t>Environmental Impact Assessment</t>
  </si>
  <si>
    <t>SMKKK2015KN</t>
  </si>
  <si>
    <t>Environmental Risk Assessment</t>
  </si>
  <si>
    <t>SMKTG2046KN</t>
  </si>
  <si>
    <t>Field Excursion, Spring</t>
  </si>
  <si>
    <t>SMKTG2056KN</t>
  </si>
  <si>
    <t>Industrial and Transport Technologies</t>
  </si>
  <si>
    <t>SGTJI2016KN</t>
  </si>
  <si>
    <t>Introduction to Law and Public Administration</t>
  </si>
  <si>
    <t>SMKTT2016KN</t>
  </si>
  <si>
    <t>Nature and Landscape Conservation</t>
  </si>
  <si>
    <t>Ecology</t>
  </si>
  <si>
    <t>SMKKK2026KN</t>
  </si>
  <si>
    <t>Subsurface Contamination and Remediation</t>
  </si>
  <si>
    <t>SMKDH06ELEV</t>
  </si>
  <si>
    <t>SMKKH2017KN</t>
  </si>
  <si>
    <t>Engineering Communications and Conduct</t>
  </si>
  <si>
    <t>SMKKK2017KN</t>
  </si>
  <si>
    <t>Environmental Hygiene</t>
  </si>
  <si>
    <t>Dr. Kaszab Edit</t>
  </si>
  <si>
    <t>UUT1ED</t>
  </si>
  <si>
    <t>SMKKI2017KN</t>
  </si>
  <si>
    <t>Environmental Politics</t>
  </si>
  <si>
    <t>SGTRG2017KN</t>
  </si>
  <si>
    <t>Environmental Sociology</t>
  </si>
  <si>
    <t>SMKKB2016KN</t>
  </si>
  <si>
    <t>Health and Safety</t>
  </si>
  <si>
    <t>SMKTT2027KN</t>
  </si>
  <si>
    <t>Land Use and Landscape Management</t>
  </si>
  <si>
    <t>SMKDH2027KN</t>
  </si>
  <si>
    <t>Thesis</t>
  </si>
  <si>
    <t>Thesis Supervisor</t>
  </si>
  <si>
    <t>Weekly Pr.</t>
  </si>
  <si>
    <t>Physical education I.</t>
  </si>
  <si>
    <t>Physical education II.</t>
  </si>
  <si>
    <t>S</t>
  </si>
  <si>
    <t>Környezetmérnöki alapképzési szak (BSc) nappali munkarend</t>
  </si>
  <si>
    <t>BSc in Environmental Engineering (full time training)</t>
  </si>
  <si>
    <t>Félév</t>
  </si>
  <si>
    <t>Összesen:</t>
  </si>
  <si>
    <t>ÖSSZESEN:</t>
  </si>
  <si>
    <t>Gödöllői Campus, Mezőgazdaság- és Környezettudományi Kar</t>
  </si>
  <si>
    <t>Altogether:</t>
  </si>
  <si>
    <t>ALTOGETRGER: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</si>
</sst>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4" borderId="1" xfId="0" applyFont="1" applyFill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1" fontId="1" fillId="0" borderId="2" xfId="0" applyNumberFormat="1" applyFont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5" borderId="1" xfId="0" applyFont="1" applyFill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767715</xdr:colOff>
      <xdr:row>3</xdr:row>
      <xdr:rowOff>80010</xdr:rowOff>
    </xdr:to>
    <xdr:pic>
      <xdr:nvPicPr>
        <xdr:cNvPr id="2" name="Picture 4" descr="mkk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683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view="pageBreakPreview" zoomScaleNormal="100" zoomScaleSheetLayoutView="100" workbookViewId="0">
      <pane ySplit="7" topLeftCell="A8" activePane="bottomLeft" state="frozen"/>
      <selection pane="bottomLeft" activeCell="F11" sqref="F11"/>
    </sheetView>
  </sheetViews>
  <sheetFormatPr defaultRowHeight="13.8" x14ac:dyDescent="0.3"/>
  <cols>
    <col min="1" max="1" width="10.77734375" style="3" customWidth="1"/>
    <col min="2" max="2" width="5.44140625" style="2" customWidth="1"/>
    <col min="3" max="3" width="13.21875" style="3" customWidth="1"/>
    <col min="4" max="4" width="24.77734375" style="19" customWidth="1"/>
    <col min="5" max="5" width="24" style="19" customWidth="1"/>
    <col min="6" max="6" width="18.77734375" style="3" customWidth="1"/>
    <col min="7" max="7" width="8.77734375" style="3" hidden="1" customWidth="1"/>
    <col min="8" max="10" width="3.77734375" style="20" customWidth="1"/>
    <col min="11" max="12" width="5" style="20" bestFit="1" customWidth="1"/>
    <col min="13" max="13" width="3.77734375" style="20" customWidth="1"/>
    <col min="14" max="14" width="6.33203125" style="20" customWidth="1"/>
    <col min="15" max="15" width="6.5546875" style="20" customWidth="1"/>
    <col min="16" max="16" width="6" style="21" customWidth="1"/>
    <col min="17" max="17" width="5.109375" style="22" customWidth="1"/>
    <col min="18" max="18" width="5" style="22" customWidth="1"/>
    <col min="19" max="19" width="23" style="3" customWidth="1"/>
    <col min="20" max="16384" width="8.88671875" style="24"/>
  </cols>
  <sheetData>
    <row r="1" spans="1:19" x14ac:dyDescent="0.3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214</v>
      </c>
    </row>
    <row r="2" spans="1:19" x14ac:dyDescent="0.3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3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390</v>
      </c>
    </row>
    <row r="4" spans="1:19" x14ac:dyDescent="0.3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215</v>
      </c>
    </row>
    <row r="5" spans="1:19" x14ac:dyDescent="0.3">
      <c r="A5" s="9" t="s">
        <v>385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216</v>
      </c>
    </row>
    <row r="6" spans="1:19" x14ac:dyDescent="0.3">
      <c r="B6" s="5"/>
      <c r="C6" s="4"/>
      <c r="D6" s="4"/>
      <c r="E6" s="4"/>
      <c r="F6" s="4"/>
      <c r="H6" s="26" t="s">
        <v>1</v>
      </c>
      <c r="I6" s="26"/>
      <c r="J6" s="26"/>
      <c r="K6" s="26" t="s">
        <v>2</v>
      </c>
      <c r="L6" s="26"/>
      <c r="M6" s="26"/>
      <c r="N6" s="26"/>
      <c r="O6" s="26"/>
      <c r="P6" s="6"/>
      <c r="Q6" s="4"/>
      <c r="R6" s="4"/>
    </row>
    <row r="7" spans="1:19" s="18" customFormat="1" ht="41.4" x14ac:dyDescent="0.3">
      <c r="A7" s="13" t="s">
        <v>3</v>
      </c>
      <c r="B7" s="14" t="s">
        <v>387</v>
      </c>
      <c r="C7" s="13" t="s">
        <v>219</v>
      </c>
      <c r="D7" s="15" t="s">
        <v>220</v>
      </c>
      <c r="E7" s="15" t="s">
        <v>221</v>
      </c>
      <c r="F7" s="15" t="s">
        <v>222</v>
      </c>
      <c r="G7" s="16" t="s">
        <v>4</v>
      </c>
      <c r="H7" s="14" t="s">
        <v>223</v>
      </c>
      <c r="I7" s="14" t="s">
        <v>5</v>
      </c>
      <c r="J7" s="14" t="s">
        <v>224</v>
      </c>
      <c r="K7" s="14" t="s">
        <v>223</v>
      </c>
      <c r="L7" s="14" t="s">
        <v>5</v>
      </c>
      <c r="M7" s="14" t="s">
        <v>224</v>
      </c>
      <c r="N7" s="14" t="s">
        <v>225</v>
      </c>
      <c r="O7" s="14" t="s">
        <v>226</v>
      </c>
      <c r="P7" s="14" t="s">
        <v>227</v>
      </c>
      <c r="Q7" s="16" t="s">
        <v>228</v>
      </c>
      <c r="R7" s="16" t="s">
        <v>7</v>
      </c>
      <c r="S7" s="17" t="s">
        <v>8</v>
      </c>
    </row>
    <row r="8" spans="1:19" s="33" customFormat="1" x14ac:dyDescent="0.3">
      <c r="A8" s="36" t="s">
        <v>21</v>
      </c>
      <c r="B8" s="37">
        <v>1</v>
      </c>
      <c r="C8" s="36" t="s">
        <v>22</v>
      </c>
      <c r="D8" s="36" t="s">
        <v>23</v>
      </c>
      <c r="E8" s="36" t="s">
        <v>229</v>
      </c>
      <c r="F8" s="36" t="s">
        <v>24</v>
      </c>
      <c r="G8" s="36" t="s">
        <v>25</v>
      </c>
      <c r="H8" s="38">
        <v>2</v>
      </c>
      <c r="I8" s="38">
        <v>2</v>
      </c>
      <c r="J8" s="38"/>
      <c r="K8" s="38">
        <f t="shared" ref="K8:K16" si="0">H8*13</f>
        <v>26</v>
      </c>
      <c r="L8" s="38">
        <f t="shared" ref="L8:L16" si="1">I8*13</f>
        <v>26</v>
      </c>
      <c r="M8" s="38"/>
      <c r="N8" s="38"/>
      <c r="O8" s="38"/>
      <c r="P8" s="38">
        <v>4</v>
      </c>
      <c r="Q8" s="39" t="s">
        <v>217</v>
      </c>
      <c r="R8" s="39" t="s">
        <v>9</v>
      </c>
      <c r="S8" s="36" t="s">
        <v>26</v>
      </c>
    </row>
    <row r="9" spans="1:19" s="33" customFormat="1" ht="27.6" x14ac:dyDescent="0.3">
      <c r="A9" s="36" t="s">
        <v>21</v>
      </c>
      <c r="B9" s="37">
        <v>1</v>
      </c>
      <c r="C9" s="36" t="s">
        <v>27</v>
      </c>
      <c r="D9" s="36" t="s">
        <v>28</v>
      </c>
      <c r="E9" s="36" t="s">
        <v>230</v>
      </c>
      <c r="F9" s="36" t="s">
        <v>29</v>
      </c>
      <c r="G9" s="36" t="s">
        <v>30</v>
      </c>
      <c r="H9" s="38">
        <v>2</v>
      </c>
      <c r="I9" s="38">
        <v>2</v>
      </c>
      <c r="J9" s="38"/>
      <c r="K9" s="38">
        <f t="shared" si="0"/>
        <v>26</v>
      </c>
      <c r="L9" s="38">
        <f t="shared" si="1"/>
        <v>26</v>
      </c>
      <c r="M9" s="38"/>
      <c r="N9" s="38"/>
      <c r="O9" s="38"/>
      <c r="P9" s="38">
        <v>4</v>
      </c>
      <c r="Q9" s="39" t="s">
        <v>217</v>
      </c>
      <c r="R9" s="39" t="s">
        <v>9</v>
      </c>
      <c r="S9" s="36" t="s">
        <v>26</v>
      </c>
    </row>
    <row r="10" spans="1:19" s="33" customFormat="1" x14ac:dyDescent="0.3">
      <c r="A10" s="36" t="s">
        <v>21</v>
      </c>
      <c r="B10" s="37">
        <v>1</v>
      </c>
      <c r="C10" s="36" t="s">
        <v>31</v>
      </c>
      <c r="D10" s="36" t="s">
        <v>32</v>
      </c>
      <c r="E10" s="36" t="s">
        <v>268</v>
      </c>
      <c r="F10" s="36" t="s">
        <v>33</v>
      </c>
      <c r="G10" s="36" t="s">
        <v>34</v>
      </c>
      <c r="H10" s="38">
        <v>2</v>
      </c>
      <c r="I10" s="38">
        <v>2</v>
      </c>
      <c r="J10" s="38"/>
      <c r="K10" s="38">
        <f t="shared" si="0"/>
        <v>26</v>
      </c>
      <c r="L10" s="38">
        <f t="shared" si="1"/>
        <v>26</v>
      </c>
      <c r="M10" s="38"/>
      <c r="N10" s="38"/>
      <c r="O10" s="38"/>
      <c r="P10" s="38">
        <v>4</v>
      </c>
      <c r="Q10" s="39" t="s">
        <v>217</v>
      </c>
      <c r="R10" s="39" t="s">
        <v>9</v>
      </c>
      <c r="S10" s="36" t="s">
        <v>26</v>
      </c>
    </row>
    <row r="11" spans="1:19" s="33" customFormat="1" ht="27.6" x14ac:dyDescent="0.3">
      <c r="A11" s="36" t="s">
        <v>21</v>
      </c>
      <c r="B11" s="37">
        <v>1</v>
      </c>
      <c r="C11" s="36" t="s">
        <v>35</v>
      </c>
      <c r="D11" s="36" t="s">
        <v>36</v>
      </c>
      <c r="E11" s="36" t="s">
        <v>261</v>
      </c>
      <c r="F11" s="36" t="s">
        <v>37</v>
      </c>
      <c r="G11" s="36" t="s">
        <v>38</v>
      </c>
      <c r="H11" s="38">
        <v>2</v>
      </c>
      <c r="I11" s="38">
        <v>1</v>
      </c>
      <c r="J11" s="38"/>
      <c r="K11" s="38">
        <f t="shared" si="0"/>
        <v>26</v>
      </c>
      <c r="L11" s="38">
        <f t="shared" si="1"/>
        <v>13</v>
      </c>
      <c r="M11" s="38"/>
      <c r="N11" s="38"/>
      <c r="O11" s="38"/>
      <c r="P11" s="38">
        <v>3</v>
      </c>
      <c r="Q11" s="39" t="s">
        <v>217</v>
      </c>
      <c r="R11" s="39" t="s">
        <v>9</v>
      </c>
      <c r="S11" s="36" t="s">
        <v>26</v>
      </c>
    </row>
    <row r="12" spans="1:19" s="33" customFormat="1" x14ac:dyDescent="0.3">
      <c r="A12" s="36" t="s">
        <v>21</v>
      </c>
      <c r="B12" s="37">
        <v>1</v>
      </c>
      <c r="C12" s="36" t="s">
        <v>39</v>
      </c>
      <c r="D12" s="36" t="s">
        <v>40</v>
      </c>
      <c r="E12" s="36" t="s">
        <v>259</v>
      </c>
      <c r="F12" s="36" t="s">
        <v>41</v>
      </c>
      <c r="G12" s="36" t="s">
        <v>42</v>
      </c>
      <c r="H12" s="38">
        <v>2</v>
      </c>
      <c r="I12" s="38">
        <v>0</v>
      </c>
      <c r="J12" s="38"/>
      <c r="K12" s="38">
        <f t="shared" si="0"/>
        <v>26</v>
      </c>
      <c r="L12" s="38">
        <f t="shared" si="1"/>
        <v>0</v>
      </c>
      <c r="M12" s="38"/>
      <c r="N12" s="38"/>
      <c r="O12" s="38"/>
      <c r="P12" s="38">
        <v>3</v>
      </c>
      <c r="Q12" s="39" t="s">
        <v>217</v>
      </c>
      <c r="R12" s="39" t="s">
        <v>9</v>
      </c>
      <c r="S12" s="36" t="s">
        <v>26</v>
      </c>
    </row>
    <row r="13" spans="1:19" s="33" customFormat="1" ht="27.6" x14ac:dyDescent="0.3">
      <c r="A13" s="36" t="s">
        <v>21</v>
      </c>
      <c r="B13" s="37">
        <v>1</v>
      </c>
      <c r="C13" s="36" t="s">
        <v>43</v>
      </c>
      <c r="D13" s="36" t="s">
        <v>44</v>
      </c>
      <c r="E13" s="36" t="s">
        <v>266</v>
      </c>
      <c r="F13" s="36" t="s">
        <v>45</v>
      </c>
      <c r="G13" s="36" t="s">
        <v>46</v>
      </c>
      <c r="H13" s="38">
        <v>2</v>
      </c>
      <c r="I13" s="38">
        <v>4</v>
      </c>
      <c r="J13" s="38"/>
      <c r="K13" s="38">
        <f t="shared" si="0"/>
        <v>26</v>
      </c>
      <c r="L13" s="38">
        <f t="shared" si="1"/>
        <v>52</v>
      </c>
      <c r="M13" s="38"/>
      <c r="N13" s="38"/>
      <c r="O13" s="38"/>
      <c r="P13" s="38">
        <v>6</v>
      </c>
      <c r="Q13" s="39" t="s">
        <v>217</v>
      </c>
      <c r="R13" s="39" t="s">
        <v>9</v>
      </c>
      <c r="S13" s="36" t="s">
        <v>26</v>
      </c>
    </row>
    <row r="14" spans="1:19" s="33" customFormat="1" ht="27.6" x14ac:dyDescent="0.3">
      <c r="A14" s="36" t="s">
        <v>21</v>
      </c>
      <c r="B14" s="37">
        <v>1</v>
      </c>
      <c r="C14" s="36" t="s">
        <v>47</v>
      </c>
      <c r="D14" s="36" t="s">
        <v>48</v>
      </c>
      <c r="E14" s="36" t="s">
        <v>252</v>
      </c>
      <c r="F14" s="36" t="s">
        <v>49</v>
      </c>
      <c r="G14" s="36" t="s">
        <v>50</v>
      </c>
      <c r="H14" s="38">
        <v>2</v>
      </c>
      <c r="I14" s="38">
        <v>2</v>
      </c>
      <c r="J14" s="38"/>
      <c r="K14" s="38">
        <f t="shared" si="0"/>
        <v>26</v>
      </c>
      <c r="L14" s="38">
        <f t="shared" si="1"/>
        <v>26</v>
      </c>
      <c r="M14" s="38"/>
      <c r="N14" s="38"/>
      <c r="O14" s="38"/>
      <c r="P14" s="38">
        <v>4</v>
      </c>
      <c r="Q14" s="39" t="s">
        <v>217</v>
      </c>
      <c r="R14" s="39" t="s">
        <v>9</v>
      </c>
      <c r="S14" s="36" t="s">
        <v>26</v>
      </c>
    </row>
    <row r="15" spans="1:19" s="33" customFormat="1" x14ac:dyDescent="0.3">
      <c r="A15" s="36" t="s">
        <v>21</v>
      </c>
      <c r="B15" s="37">
        <v>1</v>
      </c>
      <c r="C15" s="36" t="s">
        <v>51</v>
      </c>
      <c r="D15" s="36" t="s">
        <v>52</v>
      </c>
      <c r="E15" s="36" t="s">
        <v>257</v>
      </c>
      <c r="F15" s="36" t="s">
        <v>53</v>
      </c>
      <c r="G15" s="36" t="s">
        <v>54</v>
      </c>
      <c r="H15" s="38">
        <v>1</v>
      </c>
      <c r="I15" s="38">
        <v>2</v>
      </c>
      <c r="J15" s="38"/>
      <c r="K15" s="38">
        <f t="shared" si="0"/>
        <v>13</v>
      </c>
      <c r="L15" s="38">
        <f t="shared" si="1"/>
        <v>26</v>
      </c>
      <c r="M15" s="38"/>
      <c r="N15" s="38"/>
      <c r="O15" s="38"/>
      <c r="P15" s="38">
        <v>3</v>
      </c>
      <c r="Q15" s="39" t="s">
        <v>218</v>
      </c>
      <c r="R15" s="39" t="s">
        <v>9</v>
      </c>
      <c r="S15" s="36" t="s">
        <v>26</v>
      </c>
    </row>
    <row r="16" spans="1:19" s="33" customFormat="1" x14ac:dyDescent="0.3">
      <c r="A16" s="36" t="s">
        <v>21</v>
      </c>
      <c r="B16" s="37">
        <v>1</v>
      </c>
      <c r="C16" s="36" t="s">
        <v>55</v>
      </c>
      <c r="D16" s="36" t="s">
        <v>56</v>
      </c>
      <c r="E16" s="36" t="s">
        <v>382</v>
      </c>
      <c r="F16" s="36" t="s">
        <v>57</v>
      </c>
      <c r="G16" s="36" t="s">
        <v>58</v>
      </c>
      <c r="H16" s="38">
        <v>0</v>
      </c>
      <c r="I16" s="38">
        <v>2</v>
      </c>
      <c r="J16" s="38"/>
      <c r="K16" s="38">
        <f t="shared" si="0"/>
        <v>0</v>
      </c>
      <c r="L16" s="38">
        <f t="shared" si="1"/>
        <v>26</v>
      </c>
      <c r="M16" s="38"/>
      <c r="N16" s="38"/>
      <c r="O16" s="38"/>
      <c r="P16" s="38">
        <v>0</v>
      </c>
      <c r="Q16" s="39" t="s">
        <v>9</v>
      </c>
      <c r="R16" s="39" t="s">
        <v>9</v>
      </c>
      <c r="S16" s="36" t="s">
        <v>26</v>
      </c>
    </row>
    <row r="17" spans="1:19" s="33" customFormat="1" x14ac:dyDescent="0.3">
      <c r="A17" s="40" t="s">
        <v>388</v>
      </c>
      <c r="B17" s="40"/>
      <c r="C17" s="40"/>
      <c r="D17" s="40"/>
      <c r="E17" s="40"/>
      <c r="F17" s="40"/>
      <c r="G17" s="40"/>
      <c r="H17" s="41">
        <f t="shared" ref="H17:P17" si="2">SUM(H8:H16)</f>
        <v>15</v>
      </c>
      <c r="I17" s="41">
        <f t="shared" si="2"/>
        <v>17</v>
      </c>
      <c r="J17" s="41">
        <f t="shared" si="2"/>
        <v>0</v>
      </c>
      <c r="K17" s="41">
        <f t="shared" si="2"/>
        <v>195</v>
      </c>
      <c r="L17" s="41">
        <f t="shared" si="2"/>
        <v>221</v>
      </c>
      <c r="M17" s="41">
        <f t="shared" si="2"/>
        <v>0</v>
      </c>
      <c r="N17" s="41">
        <f t="shared" si="2"/>
        <v>0</v>
      </c>
      <c r="O17" s="41">
        <f t="shared" si="2"/>
        <v>0</v>
      </c>
      <c r="P17" s="41">
        <f t="shared" si="2"/>
        <v>31</v>
      </c>
      <c r="Q17" s="42"/>
      <c r="R17" s="42"/>
      <c r="S17" s="43"/>
    </row>
    <row r="18" spans="1:19" s="34" customFormat="1" x14ac:dyDescent="0.3">
      <c r="A18" s="36" t="s">
        <v>21</v>
      </c>
      <c r="B18" s="37">
        <v>2</v>
      </c>
      <c r="C18" s="36" t="s">
        <v>59</v>
      </c>
      <c r="D18" s="36" t="s">
        <v>60</v>
      </c>
      <c r="E18" s="36" t="s">
        <v>271</v>
      </c>
      <c r="F18" s="36" t="s">
        <v>61</v>
      </c>
      <c r="G18" s="36" t="s">
        <v>62</v>
      </c>
      <c r="H18" s="38">
        <v>1</v>
      </c>
      <c r="I18" s="38">
        <v>2</v>
      </c>
      <c r="J18" s="38"/>
      <c r="K18" s="38">
        <f t="shared" ref="K18:K26" si="3">H18*13</f>
        <v>13</v>
      </c>
      <c r="L18" s="38">
        <f t="shared" ref="L18:L26" si="4">I18*13</f>
        <v>26</v>
      </c>
      <c r="M18" s="38"/>
      <c r="N18" s="38"/>
      <c r="O18" s="38"/>
      <c r="P18" s="38">
        <v>3</v>
      </c>
      <c r="Q18" s="39" t="s">
        <v>217</v>
      </c>
      <c r="R18" s="39" t="s">
        <v>9</v>
      </c>
      <c r="S18" s="36" t="s">
        <v>26</v>
      </c>
    </row>
    <row r="19" spans="1:19" s="34" customFormat="1" ht="27.6" x14ac:dyDescent="0.3">
      <c r="A19" s="36" t="s">
        <v>21</v>
      </c>
      <c r="B19" s="37">
        <v>2</v>
      </c>
      <c r="C19" s="36" t="s">
        <v>63</v>
      </c>
      <c r="D19" s="36" t="s">
        <v>64</v>
      </c>
      <c r="E19" s="36" t="s">
        <v>275</v>
      </c>
      <c r="F19" s="36" t="s">
        <v>65</v>
      </c>
      <c r="G19" s="36" t="s">
        <v>66</v>
      </c>
      <c r="H19" s="38">
        <v>3</v>
      </c>
      <c r="I19" s="38">
        <v>1</v>
      </c>
      <c r="J19" s="38"/>
      <c r="K19" s="38">
        <f t="shared" si="3"/>
        <v>39</v>
      </c>
      <c r="L19" s="38">
        <f t="shared" si="4"/>
        <v>13</v>
      </c>
      <c r="M19" s="38"/>
      <c r="N19" s="38"/>
      <c r="O19" s="38"/>
      <c r="P19" s="38">
        <v>4</v>
      </c>
      <c r="Q19" s="39" t="s">
        <v>217</v>
      </c>
      <c r="R19" s="39" t="s">
        <v>9</v>
      </c>
      <c r="S19" s="36" t="s">
        <v>26</v>
      </c>
    </row>
    <row r="20" spans="1:19" s="34" customFormat="1" ht="41.4" x14ac:dyDescent="0.3">
      <c r="A20" s="36" t="s">
        <v>21</v>
      </c>
      <c r="B20" s="37">
        <v>2</v>
      </c>
      <c r="C20" s="36" t="s">
        <v>67</v>
      </c>
      <c r="D20" s="36" t="s">
        <v>68</v>
      </c>
      <c r="E20" s="36" t="s">
        <v>271</v>
      </c>
      <c r="F20" s="36" t="s">
        <v>69</v>
      </c>
      <c r="G20" s="36" t="s">
        <v>70</v>
      </c>
      <c r="H20" s="38">
        <v>2</v>
      </c>
      <c r="I20" s="38">
        <v>2</v>
      </c>
      <c r="J20" s="38"/>
      <c r="K20" s="38">
        <f t="shared" si="3"/>
        <v>26</v>
      </c>
      <c r="L20" s="38">
        <f t="shared" si="4"/>
        <v>26</v>
      </c>
      <c r="M20" s="38"/>
      <c r="N20" s="38"/>
      <c r="O20" s="38"/>
      <c r="P20" s="38">
        <v>4</v>
      </c>
      <c r="Q20" s="39" t="s">
        <v>217</v>
      </c>
      <c r="R20" s="39" t="s">
        <v>9</v>
      </c>
      <c r="S20" s="36" t="s">
        <v>71</v>
      </c>
    </row>
    <row r="21" spans="1:19" s="34" customFormat="1" ht="27.6" x14ac:dyDescent="0.3">
      <c r="A21" s="36" t="s">
        <v>21</v>
      </c>
      <c r="B21" s="37">
        <v>2</v>
      </c>
      <c r="C21" s="36" t="s">
        <v>72</v>
      </c>
      <c r="D21" s="36" t="s">
        <v>73</v>
      </c>
      <c r="E21" s="36" t="s">
        <v>279</v>
      </c>
      <c r="F21" s="36" t="s">
        <v>45</v>
      </c>
      <c r="G21" s="36" t="s">
        <v>46</v>
      </c>
      <c r="H21" s="38">
        <v>2</v>
      </c>
      <c r="I21" s="38">
        <v>4</v>
      </c>
      <c r="J21" s="38"/>
      <c r="K21" s="38">
        <f t="shared" si="3"/>
        <v>26</v>
      </c>
      <c r="L21" s="38">
        <f t="shared" si="4"/>
        <v>52</v>
      </c>
      <c r="M21" s="38"/>
      <c r="N21" s="38"/>
      <c r="O21" s="38"/>
      <c r="P21" s="38">
        <v>6</v>
      </c>
      <c r="Q21" s="39" t="s">
        <v>217</v>
      </c>
      <c r="R21" s="39" t="s">
        <v>9</v>
      </c>
      <c r="S21" s="36" t="s">
        <v>44</v>
      </c>
    </row>
    <row r="22" spans="1:19" s="34" customFormat="1" x14ac:dyDescent="0.3">
      <c r="A22" s="36" t="s">
        <v>21</v>
      </c>
      <c r="B22" s="37">
        <v>2</v>
      </c>
      <c r="C22" s="36" t="s">
        <v>74</v>
      </c>
      <c r="D22" s="36" t="s">
        <v>75</v>
      </c>
      <c r="E22" s="36" t="s">
        <v>273</v>
      </c>
      <c r="F22" s="36" t="s">
        <v>53</v>
      </c>
      <c r="G22" s="36" t="s">
        <v>54</v>
      </c>
      <c r="H22" s="38">
        <v>1</v>
      </c>
      <c r="I22" s="38">
        <v>2</v>
      </c>
      <c r="J22" s="38"/>
      <c r="K22" s="38">
        <f t="shared" si="3"/>
        <v>13</v>
      </c>
      <c r="L22" s="38">
        <f t="shared" si="4"/>
        <v>26</v>
      </c>
      <c r="M22" s="38"/>
      <c r="N22" s="38"/>
      <c r="O22" s="38"/>
      <c r="P22" s="38">
        <v>3</v>
      </c>
      <c r="Q22" s="39" t="s">
        <v>218</v>
      </c>
      <c r="R22" s="39" t="s">
        <v>9</v>
      </c>
      <c r="S22" s="36" t="s">
        <v>26</v>
      </c>
    </row>
    <row r="23" spans="1:19" s="34" customFormat="1" ht="27.6" x14ac:dyDescent="0.3">
      <c r="A23" s="36" t="s">
        <v>21</v>
      </c>
      <c r="B23" s="37">
        <v>2</v>
      </c>
      <c r="C23" s="36" t="s">
        <v>76</v>
      </c>
      <c r="D23" s="36" t="s">
        <v>77</v>
      </c>
      <c r="E23" s="36" t="s">
        <v>277</v>
      </c>
      <c r="F23" s="36" t="s">
        <v>29</v>
      </c>
      <c r="G23" s="36" t="s">
        <v>30</v>
      </c>
      <c r="H23" s="38">
        <v>2</v>
      </c>
      <c r="I23" s="38">
        <v>1</v>
      </c>
      <c r="J23" s="38"/>
      <c r="K23" s="38">
        <f t="shared" si="3"/>
        <v>26</v>
      </c>
      <c r="L23" s="38">
        <f t="shared" si="4"/>
        <v>13</v>
      </c>
      <c r="M23" s="38"/>
      <c r="N23" s="38"/>
      <c r="O23" s="38"/>
      <c r="P23" s="38">
        <v>3</v>
      </c>
      <c r="Q23" s="39" t="s">
        <v>217</v>
      </c>
      <c r="R23" s="39" t="s">
        <v>9</v>
      </c>
      <c r="S23" s="36" t="s">
        <v>28</v>
      </c>
    </row>
    <row r="24" spans="1:19" s="34" customFormat="1" ht="55.2" x14ac:dyDescent="0.3">
      <c r="A24" s="36" t="s">
        <v>21</v>
      </c>
      <c r="B24" s="37">
        <v>2</v>
      </c>
      <c r="C24" s="36" t="s">
        <v>78</v>
      </c>
      <c r="D24" s="36" t="s">
        <v>79</v>
      </c>
      <c r="E24" s="36" t="s">
        <v>285</v>
      </c>
      <c r="F24" s="36" t="s">
        <v>80</v>
      </c>
      <c r="G24" s="36" t="s">
        <v>81</v>
      </c>
      <c r="H24" s="38">
        <v>2</v>
      </c>
      <c r="I24" s="38">
        <v>2</v>
      </c>
      <c r="J24" s="38"/>
      <c r="K24" s="38">
        <f t="shared" si="3"/>
        <v>26</v>
      </c>
      <c r="L24" s="38">
        <f t="shared" si="4"/>
        <v>26</v>
      </c>
      <c r="M24" s="38"/>
      <c r="N24" s="38"/>
      <c r="O24" s="38"/>
      <c r="P24" s="38">
        <v>4</v>
      </c>
      <c r="Q24" s="39" t="s">
        <v>217</v>
      </c>
      <c r="R24" s="39" t="s">
        <v>9</v>
      </c>
      <c r="S24" s="36" t="s">
        <v>82</v>
      </c>
    </row>
    <row r="25" spans="1:19" s="34" customFormat="1" x14ac:dyDescent="0.3">
      <c r="A25" s="36" t="s">
        <v>21</v>
      </c>
      <c r="B25" s="37">
        <v>2</v>
      </c>
      <c r="C25" s="36" t="s">
        <v>83</v>
      </c>
      <c r="D25" s="36" t="s">
        <v>84</v>
      </c>
      <c r="E25" s="36" t="s">
        <v>383</v>
      </c>
      <c r="F25" s="36" t="s">
        <v>57</v>
      </c>
      <c r="G25" s="36" t="s">
        <v>58</v>
      </c>
      <c r="H25" s="38">
        <v>0</v>
      </c>
      <c r="I25" s="38">
        <v>2</v>
      </c>
      <c r="J25" s="38"/>
      <c r="K25" s="38">
        <f t="shared" si="3"/>
        <v>0</v>
      </c>
      <c r="L25" s="38">
        <f t="shared" si="4"/>
        <v>26</v>
      </c>
      <c r="M25" s="38"/>
      <c r="N25" s="38"/>
      <c r="O25" s="38"/>
      <c r="P25" s="38">
        <v>0</v>
      </c>
      <c r="Q25" s="39" t="s">
        <v>9</v>
      </c>
      <c r="R25" s="39" t="s">
        <v>9</v>
      </c>
      <c r="S25" s="36" t="s">
        <v>26</v>
      </c>
    </row>
    <row r="26" spans="1:19" s="34" customFormat="1" ht="27.6" x14ac:dyDescent="0.3">
      <c r="A26" s="36" t="s">
        <v>21</v>
      </c>
      <c r="B26" s="37">
        <v>2</v>
      </c>
      <c r="C26" s="36" t="s">
        <v>85</v>
      </c>
      <c r="D26" s="36" t="s">
        <v>86</v>
      </c>
      <c r="E26" s="36" t="s">
        <v>283</v>
      </c>
      <c r="F26" s="36" t="s">
        <v>45</v>
      </c>
      <c r="G26" s="36" t="s">
        <v>46</v>
      </c>
      <c r="H26" s="38">
        <v>0</v>
      </c>
      <c r="I26" s="38">
        <v>2</v>
      </c>
      <c r="J26" s="38"/>
      <c r="K26" s="38">
        <f t="shared" si="3"/>
        <v>0</v>
      </c>
      <c r="L26" s="38">
        <f t="shared" si="4"/>
        <v>26</v>
      </c>
      <c r="M26" s="38"/>
      <c r="N26" s="38"/>
      <c r="O26" s="38"/>
      <c r="P26" s="38">
        <v>3</v>
      </c>
      <c r="Q26" s="39" t="s">
        <v>218</v>
      </c>
      <c r="R26" s="39" t="s">
        <v>9</v>
      </c>
      <c r="S26" s="36" t="s">
        <v>87</v>
      </c>
    </row>
    <row r="27" spans="1:19" s="34" customFormat="1" x14ac:dyDescent="0.3">
      <c r="A27" s="40" t="s">
        <v>388</v>
      </c>
      <c r="B27" s="40"/>
      <c r="C27" s="40"/>
      <c r="D27" s="40"/>
      <c r="E27" s="40"/>
      <c r="F27" s="40"/>
      <c r="G27" s="40"/>
      <c r="H27" s="41">
        <f t="shared" ref="H27:P27" si="5">SUM(H18:H26)</f>
        <v>13</v>
      </c>
      <c r="I27" s="41">
        <f t="shared" si="5"/>
        <v>18</v>
      </c>
      <c r="J27" s="41">
        <f t="shared" si="5"/>
        <v>0</v>
      </c>
      <c r="K27" s="41">
        <f t="shared" si="5"/>
        <v>169</v>
      </c>
      <c r="L27" s="41">
        <f t="shared" si="5"/>
        <v>234</v>
      </c>
      <c r="M27" s="41">
        <f t="shared" si="5"/>
        <v>0</v>
      </c>
      <c r="N27" s="41">
        <f t="shared" si="5"/>
        <v>0</v>
      </c>
      <c r="O27" s="41">
        <f t="shared" si="5"/>
        <v>0</v>
      </c>
      <c r="P27" s="41">
        <f t="shared" si="5"/>
        <v>30</v>
      </c>
      <c r="Q27" s="42"/>
      <c r="R27" s="42"/>
      <c r="S27" s="43"/>
    </row>
    <row r="28" spans="1:19" s="34" customFormat="1" ht="27.6" x14ac:dyDescent="0.3">
      <c r="A28" s="36" t="s">
        <v>21</v>
      </c>
      <c r="B28" s="37">
        <v>3</v>
      </c>
      <c r="C28" s="36" t="s">
        <v>88</v>
      </c>
      <c r="D28" s="36" t="s">
        <v>89</v>
      </c>
      <c r="E28" s="36" t="s">
        <v>302</v>
      </c>
      <c r="F28" s="36" t="s">
        <v>90</v>
      </c>
      <c r="G28" s="36" t="s">
        <v>91</v>
      </c>
      <c r="H28" s="38">
        <v>0</v>
      </c>
      <c r="I28" s="38">
        <v>4</v>
      </c>
      <c r="J28" s="38"/>
      <c r="K28" s="38">
        <f t="shared" ref="K28:L35" si="6">H28*13</f>
        <v>0</v>
      </c>
      <c r="L28" s="38">
        <f t="shared" si="6"/>
        <v>52</v>
      </c>
      <c r="M28" s="38"/>
      <c r="N28" s="38"/>
      <c r="O28" s="38"/>
      <c r="P28" s="38">
        <v>4</v>
      </c>
      <c r="Q28" s="39" t="s">
        <v>218</v>
      </c>
      <c r="R28" s="39" t="s">
        <v>9</v>
      </c>
      <c r="S28" s="36" t="s">
        <v>26</v>
      </c>
    </row>
    <row r="29" spans="1:19" s="34" customFormat="1" x14ac:dyDescent="0.3">
      <c r="A29" s="36" t="s">
        <v>21</v>
      </c>
      <c r="B29" s="37">
        <v>3</v>
      </c>
      <c r="C29" s="36" t="s">
        <v>92</v>
      </c>
      <c r="D29" s="36" t="s">
        <v>93</v>
      </c>
      <c r="E29" s="36" t="s">
        <v>295</v>
      </c>
      <c r="F29" s="36" t="s">
        <v>94</v>
      </c>
      <c r="G29" s="36" t="s">
        <v>95</v>
      </c>
      <c r="H29" s="38">
        <v>1</v>
      </c>
      <c r="I29" s="38">
        <v>1</v>
      </c>
      <c r="J29" s="38"/>
      <c r="K29" s="38">
        <f t="shared" si="6"/>
        <v>13</v>
      </c>
      <c r="L29" s="38">
        <f t="shared" si="6"/>
        <v>13</v>
      </c>
      <c r="M29" s="38"/>
      <c r="N29" s="38"/>
      <c r="O29" s="38"/>
      <c r="P29" s="38">
        <v>3</v>
      </c>
      <c r="Q29" s="39" t="s">
        <v>217</v>
      </c>
      <c r="R29" s="39" t="s">
        <v>9</v>
      </c>
      <c r="S29" s="36" t="s">
        <v>26</v>
      </c>
    </row>
    <row r="30" spans="1:19" s="34" customFormat="1" ht="27.6" x14ac:dyDescent="0.3">
      <c r="A30" s="36" t="s">
        <v>21</v>
      </c>
      <c r="B30" s="37">
        <v>3</v>
      </c>
      <c r="C30" s="36" t="s">
        <v>96</v>
      </c>
      <c r="D30" s="36" t="s">
        <v>97</v>
      </c>
      <c r="E30" s="36" t="s">
        <v>291</v>
      </c>
      <c r="F30" s="36" t="s">
        <v>98</v>
      </c>
      <c r="G30" s="36" t="s">
        <v>19</v>
      </c>
      <c r="H30" s="38">
        <v>3</v>
      </c>
      <c r="I30" s="38">
        <v>0</v>
      </c>
      <c r="J30" s="38"/>
      <c r="K30" s="38">
        <f t="shared" si="6"/>
        <v>39</v>
      </c>
      <c r="L30" s="38">
        <f t="shared" si="6"/>
        <v>0</v>
      </c>
      <c r="M30" s="38"/>
      <c r="N30" s="38"/>
      <c r="O30" s="38"/>
      <c r="P30" s="38">
        <v>3</v>
      </c>
      <c r="Q30" s="39" t="s">
        <v>217</v>
      </c>
      <c r="R30" s="39" t="s">
        <v>9</v>
      </c>
      <c r="S30" s="36" t="s">
        <v>99</v>
      </c>
    </row>
    <row r="31" spans="1:19" s="34" customFormat="1" ht="27.6" x14ac:dyDescent="0.3">
      <c r="A31" s="36" t="s">
        <v>21</v>
      </c>
      <c r="B31" s="37">
        <v>3</v>
      </c>
      <c r="C31" s="36" t="s">
        <v>100</v>
      </c>
      <c r="D31" s="36" t="s">
        <v>101</v>
      </c>
      <c r="E31" s="36" t="s">
        <v>288</v>
      </c>
      <c r="F31" s="36" t="s">
        <v>102</v>
      </c>
      <c r="G31" s="36" t="s">
        <v>103</v>
      </c>
      <c r="H31" s="38">
        <v>2</v>
      </c>
      <c r="I31" s="38">
        <v>1</v>
      </c>
      <c r="J31" s="38"/>
      <c r="K31" s="38">
        <f t="shared" si="6"/>
        <v>26</v>
      </c>
      <c r="L31" s="38">
        <f t="shared" si="6"/>
        <v>13</v>
      </c>
      <c r="M31" s="38"/>
      <c r="N31" s="38"/>
      <c r="O31" s="38"/>
      <c r="P31" s="38">
        <v>3</v>
      </c>
      <c r="Q31" s="39" t="s">
        <v>217</v>
      </c>
      <c r="R31" s="39" t="s">
        <v>9</v>
      </c>
      <c r="S31" s="36" t="s">
        <v>68</v>
      </c>
    </row>
    <row r="32" spans="1:19" s="34" customFormat="1" x14ac:dyDescent="0.3">
      <c r="A32" s="36" t="s">
        <v>21</v>
      </c>
      <c r="B32" s="37">
        <v>3</v>
      </c>
      <c r="C32" s="36" t="s">
        <v>104</v>
      </c>
      <c r="D32" s="36" t="s">
        <v>105</v>
      </c>
      <c r="E32" s="36" t="s">
        <v>293</v>
      </c>
      <c r="F32" s="36" t="s">
        <v>106</v>
      </c>
      <c r="G32" s="36" t="s">
        <v>107</v>
      </c>
      <c r="H32" s="38">
        <v>2</v>
      </c>
      <c r="I32" s="38">
        <v>1</v>
      </c>
      <c r="J32" s="38"/>
      <c r="K32" s="38">
        <f t="shared" si="6"/>
        <v>26</v>
      </c>
      <c r="L32" s="38">
        <f t="shared" si="6"/>
        <v>13</v>
      </c>
      <c r="M32" s="38"/>
      <c r="N32" s="38"/>
      <c r="O32" s="38"/>
      <c r="P32" s="38">
        <v>3</v>
      </c>
      <c r="Q32" s="39" t="s">
        <v>217</v>
      </c>
      <c r="R32" s="39" t="s">
        <v>9</v>
      </c>
      <c r="S32" s="36" t="s">
        <v>26</v>
      </c>
    </row>
    <row r="33" spans="1:19" s="34" customFormat="1" ht="41.4" x14ac:dyDescent="0.3">
      <c r="A33" s="36" t="s">
        <v>21</v>
      </c>
      <c r="B33" s="37">
        <v>3</v>
      </c>
      <c r="C33" s="36" t="s">
        <v>108</v>
      </c>
      <c r="D33" s="36" t="s">
        <v>109</v>
      </c>
      <c r="E33" s="36" t="s">
        <v>297</v>
      </c>
      <c r="F33" s="36" t="s">
        <v>110</v>
      </c>
      <c r="G33" s="36" t="s">
        <v>111</v>
      </c>
      <c r="H33" s="38">
        <v>2</v>
      </c>
      <c r="I33" s="38">
        <v>2</v>
      </c>
      <c r="J33" s="38"/>
      <c r="K33" s="38">
        <f t="shared" si="6"/>
        <v>26</v>
      </c>
      <c r="L33" s="38">
        <f t="shared" si="6"/>
        <v>26</v>
      </c>
      <c r="M33" s="38"/>
      <c r="N33" s="38"/>
      <c r="O33" s="38"/>
      <c r="P33" s="38">
        <v>4</v>
      </c>
      <c r="Q33" s="39" t="s">
        <v>217</v>
      </c>
      <c r="R33" s="39" t="s">
        <v>9</v>
      </c>
      <c r="S33" s="36" t="s">
        <v>112</v>
      </c>
    </row>
    <row r="34" spans="1:19" s="34" customFormat="1" ht="27.6" x14ac:dyDescent="0.3">
      <c r="A34" s="36" t="s">
        <v>21</v>
      </c>
      <c r="B34" s="37">
        <v>3</v>
      </c>
      <c r="C34" s="36" t="s">
        <v>113</v>
      </c>
      <c r="D34" s="36" t="s">
        <v>114</v>
      </c>
      <c r="E34" s="36" t="s">
        <v>300</v>
      </c>
      <c r="F34" s="36" t="s">
        <v>115</v>
      </c>
      <c r="G34" s="36" t="s">
        <v>116</v>
      </c>
      <c r="H34" s="38">
        <v>2</v>
      </c>
      <c r="I34" s="38">
        <v>1</v>
      </c>
      <c r="J34" s="38"/>
      <c r="K34" s="38">
        <f t="shared" si="6"/>
        <v>26</v>
      </c>
      <c r="L34" s="38">
        <f t="shared" si="6"/>
        <v>13</v>
      </c>
      <c r="M34" s="38"/>
      <c r="N34" s="38"/>
      <c r="O34" s="38"/>
      <c r="P34" s="38">
        <v>3</v>
      </c>
      <c r="Q34" s="39" t="s">
        <v>217</v>
      </c>
      <c r="R34" s="39" t="s">
        <v>9</v>
      </c>
      <c r="S34" s="36" t="s">
        <v>79</v>
      </c>
    </row>
    <row r="35" spans="1:19" s="34" customFormat="1" ht="41.4" x14ac:dyDescent="0.3">
      <c r="A35" s="36" t="s">
        <v>21</v>
      </c>
      <c r="B35" s="37">
        <v>3</v>
      </c>
      <c r="C35" s="36" t="s">
        <v>117</v>
      </c>
      <c r="D35" s="36" t="s">
        <v>118</v>
      </c>
      <c r="E35" s="36" t="s">
        <v>306</v>
      </c>
      <c r="F35" s="36" t="s">
        <v>65</v>
      </c>
      <c r="G35" s="36" t="s">
        <v>66</v>
      </c>
      <c r="H35" s="38">
        <v>2</v>
      </c>
      <c r="I35" s="38">
        <v>2</v>
      </c>
      <c r="J35" s="38"/>
      <c r="K35" s="38">
        <f t="shared" si="6"/>
        <v>26</v>
      </c>
      <c r="L35" s="38">
        <f t="shared" si="6"/>
        <v>26</v>
      </c>
      <c r="M35" s="38"/>
      <c r="N35" s="38"/>
      <c r="O35" s="38"/>
      <c r="P35" s="38">
        <v>4</v>
      </c>
      <c r="Q35" s="39" t="s">
        <v>217</v>
      </c>
      <c r="R35" s="39" t="s">
        <v>9</v>
      </c>
      <c r="S35" s="36" t="s">
        <v>119</v>
      </c>
    </row>
    <row r="36" spans="1:19" s="34" customFormat="1" x14ac:dyDescent="0.3">
      <c r="A36" s="40" t="s">
        <v>388</v>
      </c>
      <c r="B36" s="40"/>
      <c r="C36" s="40"/>
      <c r="D36" s="40"/>
      <c r="E36" s="40"/>
      <c r="F36" s="40"/>
      <c r="G36" s="40"/>
      <c r="H36" s="41">
        <f t="shared" ref="H36:P36" si="7">SUM(H28:H35)</f>
        <v>14</v>
      </c>
      <c r="I36" s="41">
        <f t="shared" si="7"/>
        <v>12</v>
      </c>
      <c r="J36" s="41">
        <f t="shared" si="7"/>
        <v>0</v>
      </c>
      <c r="K36" s="41">
        <f t="shared" si="7"/>
        <v>182</v>
      </c>
      <c r="L36" s="41">
        <f t="shared" si="7"/>
        <v>156</v>
      </c>
      <c r="M36" s="41">
        <f t="shared" si="7"/>
        <v>0</v>
      </c>
      <c r="N36" s="41">
        <f t="shared" si="7"/>
        <v>0</v>
      </c>
      <c r="O36" s="41">
        <f t="shared" si="7"/>
        <v>0</v>
      </c>
      <c r="P36" s="41">
        <f t="shared" si="7"/>
        <v>27</v>
      </c>
      <c r="Q36" s="42"/>
      <c r="R36" s="42"/>
      <c r="S36" s="43"/>
    </row>
    <row r="37" spans="1:19" s="34" customFormat="1" ht="27.6" x14ac:dyDescent="0.3">
      <c r="A37" s="36" t="s">
        <v>21</v>
      </c>
      <c r="B37" s="37">
        <v>4</v>
      </c>
      <c r="C37" s="36" t="s">
        <v>120</v>
      </c>
      <c r="D37" s="36" t="s">
        <v>121</v>
      </c>
      <c r="E37" s="36" t="s">
        <v>318</v>
      </c>
      <c r="F37" s="36" t="s">
        <v>90</v>
      </c>
      <c r="G37" s="36" t="s">
        <v>91</v>
      </c>
      <c r="H37" s="38">
        <v>0</v>
      </c>
      <c r="I37" s="38">
        <v>4</v>
      </c>
      <c r="J37" s="38"/>
      <c r="K37" s="38">
        <f t="shared" ref="K37:L43" si="8">H37*13</f>
        <v>0</v>
      </c>
      <c r="L37" s="38">
        <f t="shared" si="8"/>
        <v>52</v>
      </c>
      <c r="M37" s="38"/>
      <c r="N37" s="38"/>
      <c r="O37" s="38"/>
      <c r="P37" s="38">
        <v>4</v>
      </c>
      <c r="Q37" s="39" t="s">
        <v>218</v>
      </c>
      <c r="R37" s="39" t="s">
        <v>9</v>
      </c>
      <c r="S37" s="36" t="s">
        <v>89</v>
      </c>
    </row>
    <row r="38" spans="1:19" s="34" customFormat="1" ht="27.6" x14ac:dyDescent="0.3">
      <c r="A38" s="36" t="s">
        <v>21</v>
      </c>
      <c r="B38" s="37">
        <v>4</v>
      </c>
      <c r="C38" s="36" t="s">
        <v>122</v>
      </c>
      <c r="D38" s="36" t="s">
        <v>123</v>
      </c>
      <c r="E38" s="36" t="s">
        <v>313</v>
      </c>
      <c r="F38" s="36" t="s">
        <v>124</v>
      </c>
      <c r="G38" s="36" t="s">
        <v>125</v>
      </c>
      <c r="H38" s="38">
        <v>2</v>
      </c>
      <c r="I38" s="38">
        <v>2</v>
      </c>
      <c r="J38" s="38"/>
      <c r="K38" s="38">
        <f t="shared" si="8"/>
        <v>26</v>
      </c>
      <c r="L38" s="38">
        <f t="shared" si="8"/>
        <v>26</v>
      </c>
      <c r="M38" s="38"/>
      <c r="N38" s="38"/>
      <c r="O38" s="38"/>
      <c r="P38" s="38">
        <v>4</v>
      </c>
      <c r="Q38" s="39" t="s">
        <v>217</v>
      </c>
      <c r="R38" s="39" t="s">
        <v>9</v>
      </c>
      <c r="S38" s="36" t="s">
        <v>26</v>
      </c>
    </row>
    <row r="39" spans="1:19" s="34" customFormat="1" ht="27.6" x14ac:dyDescent="0.3">
      <c r="A39" s="36" t="s">
        <v>21</v>
      </c>
      <c r="B39" s="37">
        <v>4</v>
      </c>
      <c r="C39" s="36" t="s">
        <v>126</v>
      </c>
      <c r="D39" s="36" t="s">
        <v>127</v>
      </c>
      <c r="E39" s="36" t="s">
        <v>311</v>
      </c>
      <c r="F39" s="36" t="s">
        <v>29</v>
      </c>
      <c r="G39" s="36" t="s">
        <v>30</v>
      </c>
      <c r="H39" s="38">
        <v>3</v>
      </c>
      <c r="I39" s="38">
        <v>0</v>
      </c>
      <c r="J39" s="38"/>
      <c r="K39" s="38">
        <f t="shared" si="8"/>
        <v>39</v>
      </c>
      <c r="L39" s="38">
        <f t="shared" si="8"/>
        <v>0</v>
      </c>
      <c r="M39" s="38"/>
      <c r="N39" s="38"/>
      <c r="O39" s="38"/>
      <c r="P39" s="38">
        <v>3</v>
      </c>
      <c r="Q39" s="39" t="s">
        <v>217</v>
      </c>
      <c r="R39" s="39" t="s">
        <v>9</v>
      </c>
      <c r="S39" s="36" t="s">
        <v>28</v>
      </c>
    </row>
    <row r="40" spans="1:19" s="34" customFormat="1" ht="41.4" x14ac:dyDescent="0.3">
      <c r="A40" s="36" t="s">
        <v>21</v>
      </c>
      <c r="B40" s="37">
        <v>4</v>
      </c>
      <c r="C40" s="36" t="s">
        <v>128</v>
      </c>
      <c r="D40" s="36" t="s">
        <v>129</v>
      </c>
      <c r="E40" s="36" t="s">
        <v>309</v>
      </c>
      <c r="F40" s="36" t="s">
        <v>65</v>
      </c>
      <c r="G40" s="36" t="s">
        <v>66</v>
      </c>
      <c r="H40" s="38">
        <v>2</v>
      </c>
      <c r="I40" s="38">
        <v>1</v>
      </c>
      <c r="J40" s="38"/>
      <c r="K40" s="38">
        <f t="shared" si="8"/>
        <v>26</v>
      </c>
      <c r="L40" s="38">
        <f t="shared" si="8"/>
        <v>13</v>
      </c>
      <c r="M40" s="38"/>
      <c r="N40" s="38"/>
      <c r="O40" s="38"/>
      <c r="P40" s="38">
        <v>3</v>
      </c>
      <c r="Q40" s="39" t="s">
        <v>217</v>
      </c>
      <c r="R40" s="39" t="s">
        <v>9</v>
      </c>
      <c r="S40" s="36" t="s">
        <v>119</v>
      </c>
    </row>
    <row r="41" spans="1:19" s="34" customFormat="1" ht="55.2" x14ac:dyDescent="0.3">
      <c r="A41" s="36" t="s">
        <v>21</v>
      </c>
      <c r="B41" s="37">
        <v>4</v>
      </c>
      <c r="C41" s="36" t="s">
        <v>130</v>
      </c>
      <c r="D41" s="36" t="s">
        <v>131</v>
      </c>
      <c r="E41" s="36" t="s">
        <v>315</v>
      </c>
      <c r="F41" s="36" t="s">
        <v>132</v>
      </c>
      <c r="G41" s="36" t="s">
        <v>133</v>
      </c>
      <c r="H41" s="38">
        <v>2</v>
      </c>
      <c r="I41" s="38">
        <v>2</v>
      </c>
      <c r="J41" s="38"/>
      <c r="K41" s="38">
        <f t="shared" si="8"/>
        <v>26</v>
      </c>
      <c r="L41" s="38">
        <f t="shared" si="8"/>
        <v>26</v>
      </c>
      <c r="M41" s="38"/>
      <c r="N41" s="38"/>
      <c r="O41" s="38"/>
      <c r="P41" s="38">
        <v>4</v>
      </c>
      <c r="Q41" s="39" t="s">
        <v>217</v>
      </c>
      <c r="R41" s="39" t="s">
        <v>9</v>
      </c>
      <c r="S41" s="36" t="s">
        <v>134</v>
      </c>
    </row>
    <row r="42" spans="1:19" s="34" customFormat="1" ht="27.6" x14ac:dyDescent="0.3">
      <c r="A42" s="36" t="s">
        <v>21</v>
      </c>
      <c r="B42" s="37">
        <v>4</v>
      </c>
      <c r="C42" s="36" t="s">
        <v>135</v>
      </c>
      <c r="D42" s="36" t="s">
        <v>136</v>
      </c>
      <c r="E42" s="36" t="s">
        <v>322</v>
      </c>
      <c r="F42" s="36" t="s">
        <v>13</v>
      </c>
      <c r="G42" s="36" t="s">
        <v>14</v>
      </c>
      <c r="H42" s="38">
        <v>3</v>
      </c>
      <c r="I42" s="38">
        <v>1</v>
      </c>
      <c r="J42" s="38"/>
      <c r="K42" s="38">
        <f t="shared" si="8"/>
        <v>39</v>
      </c>
      <c r="L42" s="38">
        <f t="shared" si="8"/>
        <v>13</v>
      </c>
      <c r="M42" s="38"/>
      <c r="N42" s="38"/>
      <c r="O42" s="38"/>
      <c r="P42" s="38">
        <v>4</v>
      </c>
      <c r="Q42" s="39" t="s">
        <v>217</v>
      </c>
      <c r="R42" s="39" t="s">
        <v>9</v>
      </c>
      <c r="S42" s="36" t="s">
        <v>26</v>
      </c>
    </row>
    <row r="43" spans="1:19" s="34" customFormat="1" x14ac:dyDescent="0.3">
      <c r="A43" s="36" t="s">
        <v>21</v>
      </c>
      <c r="B43" s="37">
        <v>4</v>
      </c>
      <c r="C43" s="36" t="s">
        <v>137</v>
      </c>
      <c r="D43" s="36" t="s">
        <v>138</v>
      </c>
      <c r="E43" s="36" t="s">
        <v>320</v>
      </c>
      <c r="F43" s="36" t="s">
        <v>94</v>
      </c>
      <c r="G43" s="36" t="s">
        <v>95</v>
      </c>
      <c r="H43" s="38">
        <v>2</v>
      </c>
      <c r="I43" s="38">
        <v>0</v>
      </c>
      <c r="J43" s="38"/>
      <c r="K43" s="38">
        <f t="shared" si="8"/>
        <v>26</v>
      </c>
      <c r="L43" s="38">
        <f t="shared" si="8"/>
        <v>0</v>
      </c>
      <c r="M43" s="38"/>
      <c r="N43" s="38"/>
      <c r="O43" s="38"/>
      <c r="P43" s="38">
        <v>3</v>
      </c>
      <c r="Q43" s="39" t="s">
        <v>217</v>
      </c>
      <c r="R43" s="39" t="s">
        <v>9</v>
      </c>
      <c r="S43" s="36" t="s">
        <v>26</v>
      </c>
    </row>
    <row r="44" spans="1:19" s="34" customFormat="1" ht="27.6" x14ac:dyDescent="0.3">
      <c r="A44" s="36" t="s">
        <v>21</v>
      </c>
      <c r="B44" s="37">
        <v>4</v>
      </c>
      <c r="C44" s="36" t="s">
        <v>139</v>
      </c>
      <c r="D44" s="36" t="s">
        <v>140</v>
      </c>
      <c r="E44" s="36" t="s">
        <v>324</v>
      </c>
      <c r="F44" s="36" t="s">
        <v>141</v>
      </c>
      <c r="G44" s="36"/>
      <c r="H44" s="38"/>
      <c r="I44" s="38"/>
      <c r="J44" s="38"/>
      <c r="K44" s="38"/>
      <c r="L44" s="38"/>
      <c r="M44" s="38"/>
      <c r="N44" s="38"/>
      <c r="O44" s="38"/>
      <c r="P44" s="38">
        <v>5</v>
      </c>
      <c r="Q44" s="39" t="s">
        <v>217</v>
      </c>
      <c r="R44" s="39" t="s">
        <v>142</v>
      </c>
      <c r="S44" s="36" t="s">
        <v>143</v>
      </c>
    </row>
    <row r="45" spans="1:19" s="34" customFormat="1" x14ac:dyDescent="0.3">
      <c r="A45" s="40" t="s">
        <v>388</v>
      </c>
      <c r="B45" s="40"/>
      <c r="C45" s="40"/>
      <c r="D45" s="40"/>
      <c r="E45" s="40"/>
      <c r="F45" s="40"/>
      <c r="G45" s="40"/>
      <c r="H45" s="41">
        <f t="shared" ref="H45:P45" si="9">SUM(H37:H44)</f>
        <v>14</v>
      </c>
      <c r="I45" s="41">
        <f t="shared" si="9"/>
        <v>10</v>
      </c>
      <c r="J45" s="41">
        <f t="shared" si="9"/>
        <v>0</v>
      </c>
      <c r="K45" s="41">
        <f t="shared" si="9"/>
        <v>182</v>
      </c>
      <c r="L45" s="41">
        <f t="shared" si="9"/>
        <v>130</v>
      </c>
      <c r="M45" s="41">
        <f t="shared" si="9"/>
        <v>0</v>
      </c>
      <c r="N45" s="41">
        <f t="shared" si="9"/>
        <v>0</v>
      </c>
      <c r="O45" s="41">
        <f t="shared" si="9"/>
        <v>0</v>
      </c>
      <c r="P45" s="41">
        <f t="shared" si="9"/>
        <v>30</v>
      </c>
      <c r="Q45" s="42"/>
      <c r="R45" s="42"/>
      <c r="S45" s="43"/>
    </row>
    <row r="46" spans="1:19" s="34" customFormat="1" ht="27.6" x14ac:dyDescent="0.3">
      <c r="A46" s="36" t="s">
        <v>21</v>
      </c>
      <c r="B46" s="37">
        <v>5</v>
      </c>
      <c r="C46" s="36" t="s">
        <v>144</v>
      </c>
      <c r="D46" s="36" t="s">
        <v>145</v>
      </c>
      <c r="E46" s="36" t="s">
        <v>337</v>
      </c>
      <c r="F46" s="36" t="s">
        <v>146</v>
      </c>
      <c r="G46" s="36" t="s">
        <v>147</v>
      </c>
      <c r="H46" s="38">
        <v>1</v>
      </c>
      <c r="I46" s="38">
        <v>3</v>
      </c>
      <c r="J46" s="38"/>
      <c r="K46" s="38">
        <f>H46*13</f>
        <v>13</v>
      </c>
      <c r="L46" s="38">
        <f>I46*13</f>
        <v>39</v>
      </c>
      <c r="M46" s="38"/>
      <c r="N46" s="38"/>
      <c r="O46" s="38"/>
      <c r="P46" s="38">
        <v>4</v>
      </c>
      <c r="Q46" s="39" t="s">
        <v>217</v>
      </c>
      <c r="R46" s="39" t="s">
        <v>9</v>
      </c>
      <c r="S46" s="36" t="s">
        <v>75</v>
      </c>
    </row>
    <row r="47" spans="1:19" s="34" customFormat="1" ht="27.6" x14ac:dyDescent="0.3">
      <c r="A47" s="36" t="s">
        <v>21</v>
      </c>
      <c r="B47" s="37">
        <v>5</v>
      </c>
      <c r="C47" s="36" t="s">
        <v>148</v>
      </c>
      <c r="D47" s="36" t="s">
        <v>149</v>
      </c>
      <c r="E47" s="36" t="s">
        <v>346</v>
      </c>
      <c r="F47" s="36" t="s">
        <v>13</v>
      </c>
      <c r="G47" s="36" t="s">
        <v>14</v>
      </c>
      <c r="H47" s="38">
        <v>2</v>
      </c>
      <c r="I47" s="38">
        <v>1</v>
      </c>
      <c r="J47" s="38"/>
      <c r="K47" s="38">
        <f>H47*13</f>
        <v>26</v>
      </c>
      <c r="L47" s="38">
        <f>I47*13</f>
        <v>13</v>
      </c>
      <c r="M47" s="38"/>
      <c r="N47" s="38"/>
      <c r="O47" s="38"/>
      <c r="P47" s="38">
        <v>3</v>
      </c>
      <c r="Q47" s="39" t="s">
        <v>217</v>
      </c>
      <c r="R47" s="39" t="s">
        <v>9</v>
      </c>
      <c r="S47" s="36" t="s">
        <v>26</v>
      </c>
    </row>
    <row r="48" spans="1:19" s="34" customFormat="1" ht="27.6" x14ac:dyDescent="0.3">
      <c r="A48" s="36" t="s">
        <v>21</v>
      </c>
      <c r="B48" s="37">
        <v>5</v>
      </c>
      <c r="C48" s="36" t="s">
        <v>150</v>
      </c>
      <c r="D48" s="36" t="s">
        <v>151</v>
      </c>
      <c r="E48" s="36" t="s">
        <v>333</v>
      </c>
      <c r="F48" s="36" t="s">
        <v>152</v>
      </c>
      <c r="G48" s="36" t="s">
        <v>153</v>
      </c>
      <c r="H48" s="38"/>
      <c r="I48" s="38"/>
      <c r="J48" s="38"/>
      <c r="K48" s="38"/>
      <c r="L48" s="38"/>
      <c r="M48" s="38"/>
      <c r="N48" s="38"/>
      <c r="O48" s="38">
        <v>160</v>
      </c>
      <c r="P48" s="38">
        <v>0</v>
      </c>
      <c r="Q48" s="39" t="s">
        <v>9</v>
      </c>
      <c r="R48" s="39" t="s">
        <v>9</v>
      </c>
      <c r="S48" s="36" t="s">
        <v>26</v>
      </c>
    </row>
    <row r="49" spans="1:19" s="34" customFormat="1" x14ac:dyDescent="0.3">
      <c r="A49" s="36" t="s">
        <v>21</v>
      </c>
      <c r="B49" s="37">
        <v>5</v>
      </c>
      <c r="C49" s="36" t="s">
        <v>154</v>
      </c>
      <c r="D49" s="36" t="s">
        <v>155</v>
      </c>
      <c r="E49" s="36" t="s">
        <v>328</v>
      </c>
      <c r="F49" s="36" t="s">
        <v>15</v>
      </c>
      <c r="G49" s="36" t="s">
        <v>156</v>
      </c>
      <c r="H49" s="38">
        <v>2</v>
      </c>
      <c r="I49" s="38">
        <v>1</v>
      </c>
      <c r="J49" s="38"/>
      <c r="K49" s="38">
        <f>H49*13</f>
        <v>26</v>
      </c>
      <c r="L49" s="38">
        <f>I49*13</f>
        <v>13</v>
      </c>
      <c r="M49" s="38"/>
      <c r="N49" s="38"/>
      <c r="O49" s="38"/>
      <c r="P49" s="38">
        <v>3</v>
      </c>
      <c r="Q49" s="39" t="s">
        <v>217</v>
      </c>
      <c r="R49" s="39" t="s">
        <v>9</v>
      </c>
      <c r="S49" s="36" t="s">
        <v>26</v>
      </c>
    </row>
    <row r="50" spans="1:19" s="34" customFormat="1" ht="41.4" x14ac:dyDescent="0.3">
      <c r="A50" s="36" t="s">
        <v>21</v>
      </c>
      <c r="B50" s="37">
        <v>5</v>
      </c>
      <c r="C50" s="36" t="s">
        <v>157</v>
      </c>
      <c r="D50" s="36" t="s">
        <v>158</v>
      </c>
      <c r="E50" s="36" t="s">
        <v>330</v>
      </c>
      <c r="F50" s="36" t="s">
        <v>10</v>
      </c>
      <c r="G50" s="36" t="s">
        <v>11</v>
      </c>
      <c r="H50" s="38">
        <v>0</v>
      </c>
      <c r="I50" s="38">
        <v>3</v>
      </c>
      <c r="J50" s="38"/>
      <c r="K50" s="38">
        <f>H50*13</f>
        <v>0</v>
      </c>
      <c r="L50" s="38">
        <f>I50*13</f>
        <v>39</v>
      </c>
      <c r="M50" s="38"/>
      <c r="N50" s="38"/>
      <c r="O50" s="38"/>
      <c r="P50" s="38">
        <v>5</v>
      </c>
      <c r="Q50" s="39" t="s">
        <v>218</v>
      </c>
      <c r="R50" s="39" t="s">
        <v>9</v>
      </c>
      <c r="S50" s="36" t="s">
        <v>159</v>
      </c>
    </row>
    <row r="51" spans="1:19" s="34" customFormat="1" x14ac:dyDescent="0.3">
      <c r="A51" s="36" t="s">
        <v>21</v>
      </c>
      <c r="B51" s="37">
        <v>5</v>
      </c>
      <c r="C51" s="36" t="s">
        <v>160</v>
      </c>
      <c r="D51" s="36" t="s">
        <v>161</v>
      </c>
      <c r="E51" s="36" t="s">
        <v>335</v>
      </c>
      <c r="F51" s="36" t="s">
        <v>162</v>
      </c>
      <c r="G51" s="36" t="s">
        <v>163</v>
      </c>
      <c r="H51" s="38"/>
      <c r="I51" s="38"/>
      <c r="J51" s="38"/>
      <c r="K51" s="38"/>
      <c r="L51" s="38"/>
      <c r="M51" s="38"/>
      <c r="N51" s="38"/>
      <c r="O51" s="38">
        <v>40</v>
      </c>
      <c r="P51" s="38">
        <v>5</v>
      </c>
      <c r="Q51" s="39" t="s">
        <v>218</v>
      </c>
      <c r="R51" s="39" t="s">
        <v>9</v>
      </c>
      <c r="S51" s="36" t="s">
        <v>26</v>
      </c>
    </row>
    <row r="52" spans="1:19" s="34" customFormat="1" ht="27.6" x14ac:dyDescent="0.3">
      <c r="A52" s="36" t="s">
        <v>21</v>
      </c>
      <c r="B52" s="37">
        <v>5</v>
      </c>
      <c r="C52" s="36" t="s">
        <v>164</v>
      </c>
      <c r="D52" s="36" t="s">
        <v>165</v>
      </c>
      <c r="E52" s="36" t="s">
        <v>343</v>
      </c>
      <c r="F52" s="36" t="s">
        <v>102</v>
      </c>
      <c r="G52" s="36" t="s">
        <v>103</v>
      </c>
      <c r="H52" s="38">
        <v>2</v>
      </c>
      <c r="I52" s="38">
        <v>1</v>
      </c>
      <c r="J52" s="38"/>
      <c r="K52" s="38">
        <f>H52*13</f>
        <v>26</v>
      </c>
      <c r="L52" s="38">
        <f>I52*13</f>
        <v>13</v>
      </c>
      <c r="M52" s="38"/>
      <c r="N52" s="38"/>
      <c r="O52" s="38"/>
      <c r="P52" s="38">
        <v>3</v>
      </c>
      <c r="Q52" s="39" t="s">
        <v>217</v>
      </c>
      <c r="R52" s="39" t="s">
        <v>9</v>
      </c>
      <c r="S52" s="36" t="s">
        <v>166</v>
      </c>
    </row>
    <row r="53" spans="1:19" s="34" customFormat="1" ht="27.6" x14ac:dyDescent="0.3">
      <c r="A53" s="36" t="s">
        <v>21</v>
      </c>
      <c r="B53" s="37">
        <v>5</v>
      </c>
      <c r="C53" s="36" t="s">
        <v>167</v>
      </c>
      <c r="D53" s="36" t="s">
        <v>168</v>
      </c>
      <c r="E53" s="36" t="s">
        <v>341</v>
      </c>
      <c r="F53" s="36" t="s">
        <v>169</v>
      </c>
      <c r="G53" s="36" t="s">
        <v>170</v>
      </c>
      <c r="H53" s="38">
        <v>2</v>
      </c>
      <c r="I53" s="38">
        <v>1</v>
      </c>
      <c r="J53" s="38"/>
      <c r="K53" s="38">
        <f>H53*13</f>
        <v>26</v>
      </c>
      <c r="L53" s="38">
        <f>I53*13</f>
        <v>13</v>
      </c>
      <c r="M53" s="38"/>
      <c r="N53" s="38"/>
      <c r="O53" s="38"/>
      <c r="P53" s="38">
        <v>3</v>
      </c>
      <c r="Q53" s="39" t="s">
        <v>217</v>
      </c>
      <c r="R53" s="39" t="s">
        <v>9</v>
      </c>
      <c r="S53" s="36" t="s">
        <v>26</v>
      </c>
    </row>
    <row r="54" spans="1:19" s="34" customFormat="1" ht="27.6" x14ac:dyDescent="0.3">
      <c r="A54" s="36" t="s">
        <v>21</v>
      </c>
      <c r="B54" s="37">
        <v>5</v>
      </c>
      <c r="C54" s="36" t="s">
        <v>171</v>
      </c>
      <c r="D54" s="36" t="s">
        <v>140</v>
      </c>
      <c r="E54" s="36" t="s">
        <v>324</v>
      </c>
      <c r="F54" s="36" t="s">
        <v>141</v>
      </c>
      <c r="G54" s="36"/>
      <c r="H54" s="38"/>
      <c r="I54" s="38"/>
      <c r="J54" s="38"/>
      <c r="K54" s="38"/>
      <c r="L54" s="38"/>
      <c r="M54" s="38"/>
      <c r="N54" s="38"/>
      <c r="O54" s="38"/>
      <c r="P54" s="38">
        <v>3</v>
      </c>
      <c r="Q54" s="39" t="s">
        <v>217</v>
      </c>
      <c r="R54" s="39" t="s">
        <v>142</v>
      </c>
      <c r="S54" s="36" t="s">
        <v>143</v>
      </c>
    </row>
    <row r="55" spans="1:19" s="34" customFormat="1" x14ac:dyDescent="0.3">
      <c r="A55" s="40" t="s">
        <v>388</v>
      </c>
      <c r="B55" s="40"/>
      <c r="C55" s="40"/>
      <c r="D55" s="40"/>
      <c r="E55" s="40"/>
      <c r="F55" s="40"/>
      <c r="G55" s="40"/>
      <c r="H55" s="41">
        <f t="shared" ref="H55:P55" si="10">SUM(H46:H54)</f>
        <v>9</v>
      </c>
      <c r="I55" s="41">
        <f t="shared" si="10"/>
        <v>10</v>
      </c>
      <c r="J55" s="41">
        <f t="shared" si="10"/>
        <v>0</v>
      </c>
      <c r="K55" s="41">
        <f t="shared" si="10"/>
        <v>117</v>
      </c>
      <c r="L55" s="41">
        <f t="shared" si="10"/>
        <v>130</v>
      </c>
      <c r="M55" s="41">
        <f t="shared" si="10"/>
        <v>0</v>
      </c>
      <c r="N55" s="41">
        <f t="shared" si="10"/>
        <v>0</v>
      </c>
      <c r="O55" s="41">
        <f t="shared" si="10"/>
        <v>200</v>
      </c>
      <c r="P55" s="41">
        <f t="shared" si="10"/>
        <v>29</v>
      </c>
      <c r="Q55" s="42"/>
      <c r="R55" s="42"/>
      <c r="S55" s="43"/>
    </row>
    <row r="56" spans="1:19" s="34" customFormat="1" ht="27.6" x14ac:dyDescent="0.3">
      <c r="A56" s="36" t="s">
        <v>21</v>
      </c>
      <c r="B56" s="37">
        <v>6</v>
      </c>
      <c r="C56" s="36" t="s">
        <v>172</v>
      </c>
      <c r="D56" s="36" t="s">
        <v>173</v>
      </c>
      <c r="E56" s="36" t="s">
        <v>355</v>
      </c>
      <c r="F56" s="36" t="s">
        <v>10</v>
      </c>
      <c r="G56" s="36" t="s">
        <v>11</v>
      </c>
      <c r="H56" s="38">
        <v>2</v>
      </c>
      <c r="I56" s="38">
        <v>0</v>
      </c>
      <c r="J56" s="38"/>
      <c r="K56" s="38">
        <f t="shared" ref="K56:L60" si="11">H56*13</f>
        <v>26</v>
      </c>
      <c r="L56" s="38">
        <f t="shared" si="11"/>
        <v>0</v>
      </c>
      <c r="M56" s="38"/>
      <c r="N56" s="38"/>
      <c r="O56" s="38"/>
      <c r="P56" s="38">
        <v>3</v>
      </c>
      <c r="Q56" s="39" t="s">
        <v>217</v>
      </c>
      <c r="R56" s="39" t="s">
        <v>9</v>
      </c>
      <c r="S56" s="36" t="s">
        <v>26</v>
      </c>
    </row>
    <row r="57" spans="1:19" s="34" customFormat="1" ht="27.6" x14ac:dyDescent="0.3">
      <c r="A57" s="36" t="s">
        <v>21</v>
      </c>
      <c r="B57" s="37">
        <v>6</v>
      </c>
      <c r="C57" s="36" t="s">
        <v>174</v>
      </c>
      <c r="D57" s="36" t="s">
        <v>175</v>
      </c>
      <c r="E57" s="36" t="s">
        <v>357</v>
      </c>
      <c r="F57" s="36" t="s">
        <v>176</v>
      </c>
      <c r="G57" s="36" t="s">
        <v>177</v>
      </c>
      <c r="H57" s="38">
        <v>3</v>
      </c>
      <c r="I57" s="38">
        <v>0</v>
      </c>
      <c r="J57" s="38"/>
      <c r="K57" s="38">
        <f t="shared" si="11"/>
        <v>39</v>
      </c>
      <c r="L57" s="38">
        <f t="shared" si="11"/>
        <v>0</v>
      </c>
      <c r="M57" s="38"/>
      <c r="N57" s="38"/>
      <c r="O57" s="38"/>
      <c r="P57" s="38">
        <v>3</v>
      </c>
      <c r="Q57" s="39" t="s">
        <v>217</v>
      </c>
      <c r="R57" s="39" t="s">
        <v>9</v>
      </c>
      <c r="S57" s="36" t="s">
        <v>40</v>
      </c>
    </row>
    <row r="58" spans="1:19" s="34" customFormat="1" ht="27.6" x14ac:dyDescent="0.3">
      <c r="A58" s="36" t="s">
        <v>21</v>
      </c>
      <c r="B58" s="37">
        <v>6</v>
      </c>
      <c r="C58" s="36" t="s">
        <v>178</v>
      </c>
      <c r="D58" s="36" t="s">
        <v>179</v>
      </c>
      <c r="E58" s="36" t="s">
        <v>349</v>
      </c>
      <c r="F58" s="36" t="s">
        <v>15</v>
      </c>
      <c r="G58" s="36" t="s">
        <v>156</v>
      </c>
      <c r="H58" s="38">
        <v>2</v>
      </c>
      <c r="I58" s="38">
        <v>0</v>
      </c>
      <c r="J58" s="38"/>
      <c r="K58" s="38">
        <f t="shared" si="11"/>
        <v>26</v>
      </c>
      <c r="L58" s="38">
        <f t="shared" si="11"/>
        <v>0</v>
      </c>
      <c r="M58" s="38"/>
      <c r="N58" s="38"/>
      <c r="O58" s="38"/>
      <c r="P58" s="38">
        <v>3</v>
      </c>
      <c r="Q58" s="39" t="s">
        <v>217</v>
      </c>
      <c r="R58" s="39" t="s">
        <v>9</v>
      </c>
      <c r="S58" s="36" t="s">
        <v>26</v>
      </c>
    </row>
    <row r="59" spans="1:19" s="34" customFormat="1" ht="27.6" x14ac:dyDescent="0.3">
      <c r="A59" s="36" t="s">
        <v>21</v>
      </c>
      <c r="B59" s="37">
        <v>6</v>
      </c>
      <c r="C59" s="36" t="s">
        <v>180</v>
      </c>
      <c r="D59" s="36" t="s">
        <v>181</v>
      </c>
      <c r="E59" s="36" t="s">
        <v>351</v>
      </c>
      <c r="F59" s="36" t="s">
        <v>182</v>
      </c>
      <c r="G59" s="36" t="s">
        <v>20</v>
      </c>
      <c r="H59" s="38">
        <v>2</v>
      </c>
      <c r="I59" s="38">
        <v>0</v>
      </c>
      <c r="J59" s="38"/>
      <c r="K59" s="38">
        <f t="shared" si="11"/>
        <v>26</v>
      </c>
      <c r="L59" s="38">
        <f t="shared" si="11"/>
        <v>0</v>
      </c>
      <c r="M59" s="38"/>
      <c r="N59" s="38"/>
      <c r="O59" s="38"/>
      <c r="P59" s="38">
        <v>3</v>
      </c>
      <c r="Q59" s="39" t="s">
        <v>217</v>
      </c>
      <c r="R59" s="39" t="s">
        <v>9</v>
      </c>
      <c r="S59" s="36" t="s">
        <v>183</v>
      </c>
    </row>
    <row r="60" spans="1:19" s="34" customFormat="1" ht="27.6" x14ac:dyDescent="0.3">
      <c r="A60" s="36" t="s">
        <v>21</v>
      </c>
      <c r="B60" s="37">
        <v>6</v>
      </c>
      <c r="C60" s="36" t="s">
        <v>184</v>
      </c>
      <c r="D60" s="36" t="s">
        <v>185</v>
      </c>
      <c r="E60" s="36" t="s">
        <v>362</v>
      </c>
      <c r="F60" s="36" t="s">
        <v>182</v>
      </c>
      <c r="G60" s="36" t="s">
        <v>20</v>
      </c>
      <c r="H60" s="38">
        <v>2</v>
      </c>
      <c r="I60" s="38">
        <v>1</v>
      </c>
      <c r="J60" s="38"/>
      <c r="K60" s="38">
        <f t="shared" si="11"/>
        <v>26</v>
      </c>
      <c r="L60" s="38">
        <f t="shared" si="11"/>
        <v>13</v>
      </c>
      <c r="M60" s="38"/>
      <c r="N60" s="38"/>
      <c r="O60" s="38"/>
      <c r="P60" s="38">
        <v>3</v>
      </c>
      <c r="Q60" s="39" t="s">
        <v>217</v>
      </c>
      <c r="R60" s="39" t="s">
        <v>9</v>
      </c>
      <c r="S60" s="36" t="s">
        <v>79</v>
      </c>
    </row>
    <row r="61" spans="1:19" s="34" customFormat="1" x14ac:dyDescent="0.3">
      <c r="A61" s="36" t="s">
        <v>21</v>
      </c>
      <c r="B61" s="37">
        <v>6</v>
      </c>
      <c r="C61" s="36" t="s">
        <v>186</v>
      </c>
      <c r="D61" s="36" t="s">
        <v>187</v>
      </c>
      <c r="E61" s="36" t="s">
        <v>353</v>
      </c>
      <c r="F61" s="36" t="s">
        <v>162</v>
      </c>
      <c r="G61" s="36" t="s">
        <v>163</v>
      </c>
      <c r="H61" s="38"/>
      <c r="I61" s="38"/>
      <c r="J61" s="38"/>
      <c r="K61" s="38"/>
      <c r="L61" s="38"/>
      <c r="M61" s="38"/>
      <c r="N61" s="38"/>
      <c r="O61" s="38">
        <v>40</v>
      </c>
      <c r="P61" s="38">
        <v>5</v>
      </c>
      <c r="Q61" s="39" t="s">
        <v>218</v>
      </c>
      <c r="R61" s="39" t="s">
        <v>9</v>
      </c>
      <c r="S61" s="36" t="s">
        <v>26</v>
      </c>
    </row>
    <row r="62" spans="1:19" s="34" customFormat="1" ht="27.6" x14ac:dyDescent="0.3">
      <c r="A62" s="36" t="s">
        <v>21</v>
      </c>
      <c r="B62" s="37">
        <v>6</v>
      </c>
      <c r="C62" s="36" t="s">
        <v>188</v>
      </c>
      <c r="D62" s="36" t="s">
        <v>189</v>
      </c>
      <c r="E62" s="36" t="s">
        <v>359</v>
      </c>
      <c r="F62" s="36" t="s">
        <v>190</v>
      </c>
      <c r="G62" s="36" t="s">
        <v>12</v>
      </c>
      <c r="H62" s="38">
        <v>2</v>
      </c>
      <c r="I62" s="38">
        <v>2</v>
      </c>
      <c r="J62" s="38"/>
      <c r="K62" s="38">
        <f>H62*13</f>
        <v>26</v>
      </c>
      <c r="L62" s="38">
        <f>I62*13</f>
        <v>26</v>
      </c>
      <c r="M62" s="38"/>
      <c r="N62" s="38"/>
      <c r="O62" s="38"/>
      <c r="P62" s="38">
        <v>3</v>
      </c>
      <c r="Q62" s="39" t="s">
        <v>217</v>
      </c>
      <c r="R62" s="39" t="s">
        <v>9</v>
      </c>
      <c r="S62" s="36" t="s">
        <v>191</v>
      </c>
    </row>
    <row r="63" spans="1:19" s="34" customFormat="1" ht="27.6" x14ac:dyDescent="0.3">
      <c r="A63" s="36" t="s">
        <v>21</v>
      </c>
      <c r="B63" s="37">
        <v>6</v>
      </c>
      <c r="C63" s="36" t="s">
        <v>192</v>
      </c>
      <c r="D63" s="36" t="s">
        <v>140</v>
      </c>
      <c r="E63" s="36" t="s">
        <v>324</v>
      </c>
      <c r="F63" s="36" t="s">
        <v>141</v>
      </c>
      <c r="G63" s="36"/>
      <c r="H63" s="38"/>
      <c r="I63" s="38"/>
      <c r="J63" s="38"/>
      <c r="K63" s="38"/>
      <c r="L63" s="38"/>
      <c r="M63" s="38"/>
      <c r="N63" s="38"/>
      <c r="O63" s="38"/>
      <c r="P63" s="38">
        <v>7</v>
      </c>
      <c r="Q63" s="39" t="s">
        <v>217</v>
      </c>
      <c r="R63" s="39" t="s">
        <v>142</v>
      </c>
      <c r="S63" s="36" t="s">
        <v>143</v>
      </c>
    </row>
    <row r="64" spans="1:19" s="34" customFormat="1" x14ac:dyDescent="0.3">
      <c r="A64" s="40" t="s">
        <v>388</v>
      </c>
      <c r="B64" s="40"/>
      <c r="C64" s="40"/>
      <c r="D64" s="40"/>
      <c r="E64" s="40"/>
      <c r="F64" s="40"/>
      <c r="G64" s="40"/>
      <c r="H64" s="41">
        <f t="shared" ref="H64:P64" si="12">SUM(H56:H63)</f>
        <v>13</v>
      </c>
      <c r="I64" s="41">
        <f t="shared" si="12"/>
        <v>3</v>
      </c>
      <c r="J64" s="41">
        <f t="shared" si="12"/>
        <v>0</v>
      </c>
      <c r="K64" s="41">
        <f t="shared" si="12"/>
        <v>169</v>
      </c>
      <c r="L64" s="41">
        <f t="shared" si="12"/>
        <v>39</v>
      </c>
      <c r="M64" s="41">
        <f t="shared" si="12"/>
        <v>0</v>
      </c>
      <c r="N64" s="41">
        <f t="shared" si="12"/>
        <v>0</v>
      </c>
      <c r="O64" s="41">
        <f t="shared" si="12"/>
        <v>40</v>
      </c>
      <c r="P64" s="41">
        <f t="shared" si="12"/>
        <v>30</v>
      </c>
      <c r="Q64" s="42"/>
      <c r="R64" s="42"/>
      <c r="S64" s="43"/>
    </row>
    <row r="65" spans="1:19" s="34" customFormat="1" x14ac:dyDescent="0.3">
      <c r="A65" s="36" t="s">
        <v>21</v>
      </c>
      <c r="B65" s="37">
        <v>7</v>
      </c>
      <c r="C65" s="36" t="s">
        <v>193</v>
      </c>
      <c r="D65" s="36" t="s">
        <v>18</v>
      </c>
      <c r="E65" s="36" t="s">
        <v>375</v>
      </c>
      <c r="F65" s="36" t="s">
        <v>169</v>
      </c>
      <c r="G65" s="36" t="s">
        <v>170</v>
      </c>
      <c r="H65" s="38">
        <v>2</v>
      </c>
      <c r="I65" s="38">
        <v>0</v>
      </c>
      <c r="J65" s="38"/>
      <c r="K65" s="38">
        <f t="shared" ref="K65:L71" si="13">H65*13</f>
        <v>26</v>
      </c>
      <c r="L65" s="38">
        <f t="shared" si="13"/>
        <v>0</v>
      </c>
      <c r="M65" s="38"/>
      <c r="N65" s="38"/>
      <c r="O65" s="38"/>
      <c r="P65" s="38">
        <v>3</v>
      </c>
      <c r="Q65" s="39" t="s">
        <v>217</v>
      </c>
      <c r="R65" s="39" t="s">
        <v>9</v>
      </c>
      <c r="S65" s="36" t="s">
        <v>26</v>
      </c>
    </row>
    <row r="66" spans="1:19" s="34" customFormat="1" ht="41.4" x14ac:dyDescent="0.3">
      <c r="A66" s="36" t="s">
        <v>21</v>
      </c>
      <c r="B66" s="37">
        <v>7</v>
      </c>
      <c r="C66" s="36" t="s">
        <v>194</v>
      </c>
      <c r="D66" s="36" t="s">
        <v>195</v>
      </c>
      <c r="E66" s="36" t="s">
        <v>367</v>
      </c>
      <c r="F66" s="36" t="s">
        <v>16</v>
      </c>
      <c r="G66" s="36" t="s">
        <v>17</v>
      </c>
      <c r="H66" s="38">
        <v>2</v>
      </c>
      <c r="I66" s="38">
        <v>1</v>
      </c>
      <c r="J66" s="38"/>
      <c r="K66" s="38">
        <f t="shared" si="13"/>
        <v>26</v>
      </c>
      <c r="L66" s="38">
        <f t="shared" si="13"/>
        <v>13</v>
      </c>
      <c r="M66" s="38"/>
      <c r="N66" s="38"/>
      <c r="O66" s="38"/>
      <c r="P66" s="38">
        <v>3</v>
      </c>
      <c r="Q66" s="39" t="s">
        <v>217</v>
      </c>
      <c r="R66" s="39" t="s">
        <v>9</v>
      </c>
      <c r="S66" s="36" t="s">
        <v>196</v>
      </c>
    </row>
    <row r="67" spans="1:19" s="34" customFormat="1" x14ac:dyDescent="0.3">
      <c r="A67" s="36" t="s">
        <v>21</v>
      </c>
      <c r="B67" s="37">
        <v>7</v>
      </c>
      <c r="C67" s="36" t="s">
        <v>197</v>
      </c>
      <c r="D67" s="36" t="s">
        <v>198</v>
      </c>
      <c r="E67" s="36" t="s">
        <v>371</v>
      </c>
      <c r="F67" s="36" t="s">
        <v>199</v>
      </c>
      <c r="G67" s="36" t="s">
        <v>200</v>
      </c>
      <c r="H67" s="38">
        <v>2</v>
      </c>
      <c r="I67" s="38">
        <v>0</v>
      </c>
      <c r="J67" s="38"/>
      <c r="K67" s="38">
        <f t="shared" si="13"/>
        <v>26</v>
      </c>
      <c r="L67" s="38">
        <f t="shared" si="13"/>
        <v>0</v>
      </c>
      <c r="M67" s="38"/>
      <c r="N67" s="38"/>
      <c r="O67" s="38"/>
      <c r="P67" s="38">
        <v>3</v>
      </c>
      <c r="Q67" s="39" t="s">
        <v>217</v>
      </c>
      <c r="R67" s="39" t="s">
        <v>9</v>
      </c>
      <c r="S67" s="36" t="s">
        <v>40</v>
      </c>
    </row>
    <row r="68" spans="1:19" s="34" customFormat="1" x14ac:dyDescent="0.3">
      <c r="A68" s="36" t="s">
        <v>21</v>
      </c>
      <c r="B68" s="37">
        <v>7</v>
      </c>
      <c r="C68" s="36" t="s">
        <v>201</v>
      </c>
      <c r="D68" s="36" t="s">
        <v>202</v>
      </c>
      <c r="E68" s="36" t="s">
        <v>373</v>
      </c>
      <c r="F68" s="36" t="s">
        <v>203</v>
      </c>
      <c r="G68" s="36" t="s">
        <v>204</v>
      </c>
      <c r="H68" s="38">
        <v>2</v>
      </c>
      <c r="I68" s="38">
        <v>0</v>
      </c>
      <c r="J68" s="38"/>
      <c r="K68" s="38">
        <f t="shared" si="13"/>
        <v>26</v>
      </c>
      <c r="L68" s="38">
        <f t="shared" si="13"/>
        <v>0</v>
      </c>
      <c r="M68" s="38"/>
      <c r="N68" s="38"/>
      <c r="O68" s="38"/>
      <c r="P68" s="38">
        <v>3</v>
      </c>
      <c r="Q68" s="39" t="s">
        <v>217</v>
      </c>
      <c r="R68" s="39" t="s">
        <v>9</v>
      </c>
      <c r="S68" s="36" t="s">
        <v>40</v>
      </c>
    </row>
    <row r="69" spans="1:19" s="34" customFormat="1" ht="27.6" x14ac:dyDescent="0.3">
      <c r="A69" s="36" t="s">
        <v>21</v>
      </c>
      <c r="B69" s="37">
        <v>7</v>
      </c>
      <c r="C69" s="36" t="s">
        <v>205</v>
      </c>
      <c r="D69" s="36" t="s">
        <v>206</v>
      </c>
      <c r="E69" s="36" t="s">
        <v>365</v>
      </c>
      <c r="F69" s="36" t="s">
        <v>102</v>
      </c>
      <c r="G69" s="36" t="s">
        <v>103</v>
      </c>
      <c r="H69" s="38">
        <v>2</v>
      </c>
      <c r="I69" s="38">
        <v>0</v>
      </c>
      <c r="J69" s="38"/>
      <c r="K69" s="38">
        <f t="shared" si="13"/>
        <v>26</v>
      </c>
      <c r="L69" s="38">
        <f t="shared" si="13"/>
        <v>0</v>
      </c>
      <c r="M69" s="38"/>
      <c r="N69" s="38"/>
      <c r="O69" s="38"/>
      <c r="P69" s="38">
        <v>3</v>
      </c>
      <c r="Q69" s="39" t="s">
        <v>217</v>
      </c>
      <c r="R69" s="39" t="s">
        <v>9</v>
      </c>
      <c r="S69" s="36" t="s">
        <v>26</v>
      </c>
    </row>
    <row r="70" spans="1:19" s="34" customFormat="1" x14ac:dyDescent="0.3">
      <c r="A70" s="36" t="s">
        <v>21</v>
      </c>
      <c r="B70" s="37">
        <v>7</v>
      </c>
      <c r="C70" s="36" t="s">
        <v>207</v>
      </c>
      <c r="D70" s="36" t="s">
        <v>208</v>
      </c>
      <c r="E70" s="36" t="s">
        <v>379</v>
      </c>
      <c r="F70" s="36" t="s">
        <v>209</v>
      </c>
      <c r="G70" s="36"/>
      <c r="H70" s="38">
        <v>0</v>
      </c>
      <c r="I70" s="38">
        <v>15</v>
      </c>
      <c r="J70" s="38"/>
      <c r="K70" s="38">
        <f t="shared" si="13"/>
        <v>0</v>
      </c>
      <c r="L70" s="38">
        <f t="shared" si="13"/>
        <v>195</v>
      </c>
      <c r="M70" s="38"/>
      <c r="N70" s="38"/>
      <c r="O70" s="38"/>
      <c r="P70" s="38">
        <v>15</v>
      </c>
      <c r="Q70" s="39" t="s">
        <v>218</v>
      </c>
      <c r="R70" s="39" t="s">
        <v>9</v>
      </c>
      <c r="S70" s="36" t="s">
        <v>26</v>
      </c>
    </row>
    <row r="71" spans="1:19" s="34" customFormat="1" ht="27.6" x14ac:dyDescent="0.3">
      <c r="A71" s="36" t="s">
        <v>21</v>
      </c>
      <c r="B71" s="37">
        <v>7</v>
      </c>
      <c r="C71" s="36" t="s">
        <v>210</v>
      </c>
      <c r="D71" s="36" t="s">
        <v>211</v>
      </c>
      <c r="E71" s="36" t="s">
        <v>377</v>
      </c>
      <c r="F71" s="36" t="s">
        <v>212</v>
      </c>
      <c r="G71" s="36" t="s">
        <v>213</v>
      </c>
      <c r="H71" s="38">
        <v>2</v>
      </c>
      <c r="I71" s="38">
        <v>1</v>
      </c>
      <c r="J71" s="38"/>
      <c r="K71" s="38">
        <f t="shared" si="13"/>
        <v>26</v>
      </c>
      <c r="L71" s="38">
        <f t="shared" si="13"/>
        <v>13</v>
      </c>
      <c r="M71" s="38"/>
      <c r="N71" s="38"/>
      <c r="O71" s="38"/>
      <c r="P71" s="38">
        <v>3</v>
      </c>
      <c r="Q71" s="39" t="s">
        <v>217</v>
      </c>
      <c r="R71" s="39" t="s">
        <v>9</v>
      </c>
      <c r="S71" s="36" t="s">
        <v>26</v>
      </c>
    </row>
    <row r="72" spans="1:19" s="35" customFormat="1" x14ac:dyDescent="0.3">
      <c r="A72" s="40" t="s">
        <v>388</v>
      </c>
      <c r="B72" s="40"/>
      <c r="C72" s="40"/>
      <c r="D72" s="40"/>
      <c r="E72" s="40"/>
      <c r="F72" s="40"/>
      <c r="G72" s="40"/>
      <c r="H72" s="41">
        <f t="shared" ref="H72:P72" si="14">SUM(H65:H71)</f>
        <v>12</v>
      </c>
      <c r="I72" s="41">
        <f t="shared" si="14"/>
        <v>17</v>
      </c>
      <c r="J72" s="41">
        <f t="shared" si="14"/>
        <v>0</v>
      </c>
      <c r="K72" s="41">
        <f t="shared" si="14"/>
        <v>156</v>
      </c>
      <c r="L72" s="41">
        <f t="shared" si="14"/>
        <v>221</v>
      </c>
      <c r="M72" s="41">
        <f t="shared" si="14"/>
        <v>0</v>
      </c>
      <c r="N72" s="41">
        <f t="shared" si="14"/>
        <v>0</v>
      </c>
      <c r="O72" s="41">
        <f t="shared" si="14"/>
        <v>0</v>
      </c>
      <c r="P72" s="41">
        <f t="shared" si="14"/>
        <v>33</v>
      </c>
      <c r="Q72" s="42"/>
      <c r="R72" s="42"/>
      <c r="S72" s="43"/>
    </row>
    <row r="73" spans="1:19" s="35" customFormat="1" x14ac:dyDescent="0.3">
      <c r="A73" s="40" t="s">
        <v>389</v>
      </c>
      <c r="B73" s="40"/>
      <c r="C73" s="40"/>
      <c r="D73" s="40"/>
      <c r="E73" s="40"/>
      <c r="F73" s="40"/>
      <c r="G73" s="40"/>
      <c r="H73" s="41">
        <f t="shared" ref="H73:P73" si="15">H72+H64+H55+H45+H36+H27+H17</f>
        <v>90</v>
      </c>
      <c r="I73" s="41">
        <f t="shared" si="15"/>
        <v>87</v>
      </c>
      <c r="J73" s="41">
        <f t="shared" si="15"/>
        <v>0</v>
      </c>
      <c r="K73" s="41">
        <f t="shared" si="15"/>
        <v>1170</v>
      </c>
      <c r="L73" s="41">
        <f t="shared" si="15"/>
        <v>1131</v>
      </c>
      <c r="M73" s="41">
        <f t="shared" si="15"/>
        <v>0</v>
      </c>
      <c r="N73" s="41">
        <f t="shared" si="15"/>
        <v>0</v>
      </c>
      <c r="O73" s="41">
        <f t="shared" si="15"/>
        <v>240</v>
      </c>
      <c r="P73" s="41">
        <f t="shared" si="15"/>
        <v>210</v>
      </c>
      <c r="Q73" s="42"/>
      <c r="R73" s="42"/>
      <c r="S73" s="43"/>
    </row>
  </sheetData>
  <sheetProtection algorithmName="SHA-512" hashValue="QT8mcGgIeVWI62kETUgStEDdK5FO44hHUG8/LHOhrpG+Ld2BrBd2ETHQUKyo9fRYx3tecJZLt1poV+S5ZLLgIw==" saltValue="hb5iJ6BOJiDoocbBO/LhoA==" spinCount="100000" sheet="1" objects="1" scenarios="1"/>
  <mergeCells count="10">
    <mergeCell ref="A45:G45"/>
    <mergeCell ref="A55:G55"/>
    <mergeCell ref="A64:G64"/>
    <mergeCell ref="A72:G72"/>
    <mergeCell ref="A73:G73"/>
    <mergeCell ref="H6:J6"/>
    <mergeCell ref="K6:O6"/>
    <mergeCell ref="A17:G17"/>
    <mergeCell ref="A27:G27"/>
    <mergeCell ref="A36:G3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cellComments="atEnd" r:id="rId1"/>
  <headerFooter>
    <oddFooter>&amp;L&amp;10&amp;P&amp;C&amp;10(A=aláírás, GY=gyak.jegy, V=vizsga)
F.típ.=felvétel típ. (A=kötelező, B=Szakir.kötelező, Bv=Szakir.választható, C=választható, Kül=különbözeti tárgy)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view="pageBreakPreview" zoomScaleNormal="100" zoomScaleSheetLayoutView="100" workbookViewId="0">
      <pane ySplit="7" topLeftCell="A8" activePane="bottomLeft" state="frozen"/>
      <selection pane="bottomLeft" activeCell="D1" sqref="D1"/>
    </sheetView>
  </sheetViews>
  <sheetFormatPr defaultRowHeight="13.8" x14ac:dyDescent="0.3"/>
  <cols>
    <col min="1" max="1" width="11.6640625" style="3" customWidth="1"/>
    <col min="2" max="2" width="8.5546875" style="2" customWidth="1"/>
    <col min="3" max="3" width="14.109375" style="3" customWidth="1"/>
    <col min="4" max="4" width="26.33203125" style="19" customWidth="1"/>
    <col min="5" max="5" width="21.109375" style="3" customWidth="1"/>
    <col min="6" max="6" width="8.77734375" style="3" hidden="1" customWidth="1"/>
    <col min="7" max="9" width="3.77734375" style="20" customWidth="1"/>
    <col min="10" max="11" width="5" style="20" bestFit="1" customWidth="1"/>
    <col min="12" max="13" width="3.77734375" style="20" customWidth="1"/>
    <col min="14" max="14" width="7.21875" style="20" customWidth="1"/>
    <col min="15" max="15" width="3.77734375" style="21" customWidth="1"/>
    <col min="16" max="16" width="2.77734375" style="22" bestFit="1" customWidth="1"/>
    <col min="17" max="17" width="4.77734375" style="22" bestFit="1" customWidth="1"/>
    <col min="18" max="18" width="25.77734375" style="3" customWidth="1"/>
    <col min="19" max="16384" width="8.88671875" style="24"/>
  </cols>
  <sheetData>
    <row r="1" spans="1:18" x14ac:dyDescent="0.3">
      <c r="A1" s="1"/>
      <c r="C1" s="1"/>
      <c r="D1" s="4"/>
      <c r="G1" s="5"/>
      <c r="H1" s="5"/>
      <c r="I1" s="5"/>
      <c r="J1" s="5"/>
      <c r="K1" s="5"/>
      <c r="L1" s="5"/>
      <c r="M1" s="5"/>
      <c r="N1" s="5"/>
      <c r="O1" s="6"/>
      <c r="P1" s="4"/>
      <c r="Q1" s="4"/>
      <c r="R1" s="23" t="s">
        <v>231</v>
      </c>
    </row>
    <row r="2" spans="1:18" x14ac:dyDescent="0.3">
      <c r="A2" s="1"/>
      <c r="C2" s="1"/>
      <c r="D2" s="4"/>
      <c r="E2" s="7"/>
      <c r="G2" s="5"/>
      <c r="H2" s="5"/>
      <c r="I2" s="5"/>
      <c r="J2" s="5"/>
      <c r="K2" s="5"/>
      <c r="L2" s="5"/>
      <c r="M2" s="5"/>
      <c r="N2" s="5"/>
      <c r="O2" s="6"/>
      <c r="P2" s="4"/>
      <c r="Q2" s="4"/>
      <c r="R2" s="25" t="s">
        <v>232</v>
      </c>
    </row>
    <row r="3" spans="1:18" x14ac:dyDescent="0.3">
      <c r="A3" s="1"/>
      <c r="C3" s="1"/>
      <c r="D3" s="4"/>
      <c r="E3" s="7"/>
      <c r="G3" s="5"/>
      <c r="H3" s="5"/>
      <c r="I3" s="5"/>
      <c r="J3" s="5"/>
      <c r="K3" s="5"/>
      <c r="L3" s="5"/>
      <c r="M3" s="5"/>
      <c r="N3" s="5"/>
      <c r="O3" s="6"/>
      <c r="P3" s="4"/>
      <c r="Q3" s="4"/>
      <c r="R3" s="25" t="s">
        <v>233</v>
      </c>
    </row>
    <row r="4" spans="1:18" x14ac:dyDescent="0.3">
      <c r="A4" s="1"/>
      <c r="B4" s="8"/>
      <c r="C4" s="1"/>
      <c r="D4" s="4"/>
      <c r="E4" s="7"/>
      <c r="G4" s="5"/>
      <c r="H4" s="5"/>
      <c r="I4" s="5"/>
      <c r="J4" s="5"/>
      <c r="K4" s="5"/>
      <c r="L4" s="5"/>
      <c r="M4" s="5"/>
      <c r="N4" s="5"/>
      <c r="O4" s="6"/>
      <c r="P4" s="4"/>
      <c r="Q4" s="4"/>
      <c r="R4" s="25" t="s">
        <v>234</v>
      </c>
    </row>
    <row r="5" spans="1:18" x14ac:dyDescent="0.3">
      <c r="A5" s="9" t="s">
        <v>386</v>
      </c>
      <c r="B5" s="6"/>
      <c r="C5" s="10"/>
      <c r="D5" s="10"/>
      <c r="E5" s="10"/>
      <c r="F5" s="11"/>
      <c r="G5" s="6"/>
      <c r="H5" s="6"/>
      <c r="I5" s="6"/>
      <c r="J5" s="6"/>
      <c r="K5" s="6"/>
      <c r="L5" s="6"/>
      <c r="M5" s="6"/>
      <c r="N5" s="6"/>
      <c r="O5" s="6"/>
      <c r="P5" s="10"/>
      <c r="Q5" s="10"/>
      <c r="R5" s="12" t="s">
        <v>235</v>
      </c>
    </row>
    <row r="6" spans="1:18" x14ac:dyDescent="0.3">
      <c r="B6" s="5"/>
      <c r="C6" s="4"/>
      <c r="D6" s="4"/>
      <c r="E6" s="4"/>
      <c r="G6" s="46" t="s">
        <v>236</v>
      </c>
      <c r="H6" s="46"/>
      <c r="I6" s="46"/>
      <c r="J6" s="46" t="s">
        <v>237</v>
      </c>
      <c r="K6" s="46"/>
      <c r="L6" s="46"/>
      <c r="M6" s="46"/>
      <c r="N6" s="46"/>
      <c r="O6" s="47"/>
      <c r="P6" s="48"/>
      <c r="Q6" s="4"/>
    </row>
    <row r="7" spans="1:18" s="27" customFormat="1" ht="27.6" x14ac:dyDescent="0.3">
      <c r="A7" s="49" t="s">
        <v>238</v>
      </c>
      <c r="B7" s="50" t="s">
        <v>237</v>
      </c>
      <c r="C7" s="49" t="s">
        <v>239</v>
      </c>
      <c r="D7" s="51" t="s">
        <v>240</v>
      </c>
      <c r="E7" s="49" t="s">
        <v>241</v>
      </c>
      <c r="F7" s="49" t="s">
        <v>242</v>
      </c>
      <c r="G7" s="50" t="s">
        <v>243</v>
      </c>
      <c r="H7" s="50" t="s">
        <v>244</v>
      </c>
      <c r="I7" s="50" t="s">
        <v>6</v>
      </c>
      <c r="J7" s="50" t="s">
        <v>243</v>
      </c>
      <c r="K7" s="50" t="s">
        <v>244</v>
      </c>
      <c r="L7" s="50" t="s">
        <v>6</v>
      </c>
      <c r="M7" s="50" t="s">
        <v>245</v>
      </c>
      <c r="N7" s="52" t="s">
        <v>381</v>
      </c>
      <c r="O7" s="50" t="s">
        <v>246</v>
      </c>
      <c r="P7" s="53" t="s">
        <v>247</v>
      </c>
      <c r="Q7" s="53" t="s">
        <v>248</v>
      </c>
      <c r="R7" s="54" t="s">
        <v>249</v>
      </c>
    </row>
    <row r="8" spans="1:18" s="33" customFormat="1" x14ac:dyDescent="0.3">
      <c r="A8" s="36" t="s">
        <v>250</v>
      </c>
      <c r="B8" s="37">
        <v>1</v>
      </c>
      <c r="C8" s="36" t="s">
        <v>251</v>
      </c>
      <c r="D8" s="36" t="s">
        <v>252</v>
      </c>
      <c r="E8" s="36" t="s">
        <v>253</v>
      </c>
      <c r="F8" s="36" t="s">
        <v>254</v>
      </c>
      <c r="G8" s="38">
        <v>2</v>
      </c>
      <c r="H8" s="38">
        <v>2</v>
      </c>
      <c r="I8" s="38"/>
      <c r="J8" s="38">
        <f t="shared" ref="J8:K15" si="0">G8*13</f>
        <v>26</v>
      </c>
      <c r="K8" s="38">
        <f t="shared" si="0"/>
        <v>26</v>
      </c>
      <c r="L8" s="38"/>
      <c r="M8" s="38"/>
      <c r="N8" s="38"/>
      <c r="O8" s="38">
        <v>4</v>
      </c>
      <c r="P8" s="39" t="s">
        <v>142</v>
      </c>
      <c r="Q8" s="39" t="s">
        <v>9</v>
      </c>
      <c r="R8" s="36" t="s">
        <v>255</v>
      </c>
    </row>
    <row r="9" spans="1:18" s="33" customFormat="1" x14ac:dyDescent="0.3">
      <c r="A9" s="36" t="s">
        <v>250</v>
      </c>
      <c r="B9" s="37">
        <v>1</v>
      </c>
      <c r="C9" s="36" t="s">
        <v>256</v>
      </c>
      <c r="D9" s="36" t="s">
        <v>257</v>
      </c>
      <c r="E9" s="36" t="s">
        <v>53</v>
      </c>
      <c r="F9" s="36" t="s">
        <v>54</v>
      </c>
      <c r="G9" s="38">
        <v>1</v>
      </c>
      <c r="H9" s="38">
        <v>2</v>
      </c>
      <c r="I9" s="38"/>
      <c r="J9" s="38">
        <f t="shared" si="0"/>
        <v>13</v>
      </c>
      <c r="K9" s="38">
        <f t="shared" si="0"/>
        <v>26</v>
      </c>
      <c r="L9" s="38"/>
      <c r="M9" s="38"/>
      <c r="N9" s="38"/>
      <c r="O9" s="38">
        <v>3</v>
      </c>
      <c r="P9" s="39" t="s">
        <v>244</v>
      </c>
      <c r="Q9" s="39" t="s">
        <v>9</v>
      </c>
      <c r="R9" s="36" t="s">
        <v>255</v>
      </c>
    </row>
    <row r="10" spans="1:18" s="33" customFormat="1" x14ac:dyDescent="0.3">
      <c r="A10" s="36" t="s">
        <v>250</v>
      </c>
      <c r="B10" s="37">
        <v>1</v>
      </c>
      <c r="C10" s="36" t="s">
        <v>258</v>
      </c>
      <c r="D10" s="36" t="s">
        <v>259</v>
      </c>
      <c r="E10" s="36" t="s">
        <v>41</v>
      </c>
      <c r="F10" s="36" t="s">
        <v>42</v>
      </c>
      <c r="G10" s="38">
        <v>2</v>
      </c>
      <c r="H10" s="38">
        <v>0</v>
      </c>
      <c r="I10" s="38"/>
      <c r="J10" s="38">
        <f t="shared" si="0"/>
        <v>26</v>
      </c>
      <c r="K10" s="38">
        <f t="shared" si="0"/>
        <v>0</v>
      </c>
      <c r="L10" s="38"/>
      <c r="M10" s="38"/>
      <c r="N10" s="38"/>
      <c r="O10" s="38">
        <v>3</v>
      </c>
      <c r="P10" s="39" t="s">
        <v>142</v>
      </c>
      <c r="Q10" s="39" t="s">
        <v>9</v>
      </c>
      <c r="R10" s="36" t="s">
        <v>255</v>
      </c>
    </row>
    <row r="11" spans="1:18" s="33" customFormat="1" ht="27.6" x14ac:dyDescent="0.3">
      <c r="A11" s="36" t="s">
        <v>250</v>
      </c>
      <c r="B11" s="37">
        <v>1</v>
      </c>
      <c r="C11" s="36" t="s">
        <v>260</v>
      </c>
      <c r="D11" s="36" t="s">
        <v>261</v>
      </c>
      <c r="E11" s="36" t="s">
        <v>37</v>
      </c>
      <c r="F11" s="36" t="s">
        <v>38</v>
      </c>
      <c r="G11" s="38">
        <v>2</v>
      </c>
      <c r="H11" s="38">
        <v>1</v>
      </c>
      <c r="I11" s="38"/>
      <c r="J11" s="38">
        <f t="shared" si="0"/>
        <v>26</v>
      </c>
      <c r="K11" s="38">
        <f t="shared" si="0"/>
        <v>13</v>
      </c>
      <c r="L11" s="38"/>
      <c r="M11" s="38"/>
      <c r="N11" s="38"/>
      <c r="O11" s="38">
        <v>3</v>
      </c>
      <c r="P11" s="39" t="s">
        <v>142</v>
      </c>
      <c r="Q11" s="39" t="s">
        <v>9</v>
      </c>
      <c r="R11" s="36" t="s">
        <v>255</v>
      </c>
    </row>
    <row r="12" spans="1:18" s="33" customFormat="1" x14ac:dyDescent="0.3">
      <c r="A12" s="36" t="s">
        <v>250</v>
      </c>
      <c r="B12" s="37">
        <v>1</v>
      </c>
      <c r="C12" s="36" t="s">
        <v>262</v>
      </c>
      <c r="D12" s="36" t="s">
        <v>230</v>
      </c>
      <c r="E12" s="36" t="s">
        <v>263</v>
      </c>
      <c r="F12" s="36" t="s">
        <v>264</v>
      </c>
      <c r="G12" s="38">
        <v>2</v>
      </c>
      <c r="H12" s="38">
        <v>2</v>
      </c>
      <c r="I12" s="38"/>
      <c r="J12" s="38">
        <f t="shared" si="0"/>
        <v>26</v>
      </c>
      <c r="K12" s="38">
        <f t="shared" si="0"/>
        <v>26</v>
      </c>
      <c r="L12" s="38"/>
      <c r="M12" s="38"/>
      <c r="N12" s="38"/>
      <c r="O12" s="38">
        <v>4</v>
      </c>
      <c r="P12" s="39" t="s">
        <v>142</v>
      </c>
      <c r="Q12" s="39" t="s">
        <v>9</v>
      </c>
      <c r="R12" s="36" t="s">
        <v>255</v>
      </c>
    </row>
    <row r="13" spans="1:18" s="33" customFormat="1" x14ac:dyDescent="0.3">
      <c r="A13" s="36" t="s">
        <v>250</v>
      </c>
      <c r="B13" s="37">
        <v>1</v>
      </c>
      <c r="C13" s="36" t="s">
        <v>265</v>
      </c>
      <c r="D13" s="36" t="s">
        <v>266</v>
      </c>
      <c r="E13" s="36" t="s">
        <v>45</v>
      </c>
      <c r="F13" s="36" t="s">
        <v>46</v>
      </c>
      <c r="G13" s="38">
        <v>2</v>
      </c>
      <c r="H13" s="38">
        <v>4</v>
      </c>
      <c r="I13" s="38"/>
      <c r="J13" s="38">
        <f t="shared" si="0"/>
        <v>26</v>
      </c>
      <c r="K13" s="38">
        <f t="shared" si="0"/>
        <v>52</v>
      </c>
      <c r="L13" s="38"/>
      <c r="M13" s="38"/>
      <c r="N13" s="38"/>
      <c r="O13" s="38">
        <v>6</v>
      </c>
      <c r="P13" s="39" t="s">
        <v>142</v>
      </c>
      <c r="Q13" s="39" t="s">
        <v>9</v>
      </c>
      <c r="R13" s="36" t="s">
        <v>255</v>
      </c>
    </row>
    <row r="14" spans="1:18" s="33" customFormat="1" x14ac:dyDescent="0.3">
      <c r="A14" s="36" t="s">
        <v>250</v>
      </c>
      <c r="B14" s="37">
        <v>1</v>
      </c>
      <c r="C14" s="36" t="s">
        <v>267</v>
      </c>
      <c r="D14" s="36" t="s">
        <v>268</v>
      </c>
      <c r="E14" s="36" t="s">
        <v>33</v>
      </c>
      <c r="F14" s="36" t="s">
        <v>34</v>
      </c>
      <c r="G14" s="38">
        <v>2</v>
      </c>
      <c r="H14" s="38">
        <v>2</v>
      </c>
      <c r="I14" s="38"/>
      <c r="J14" s="38">
        <f t="shared" si="0"/>
        <v>26</v>
      </c>
      <c r="K14" s="38">
        <f t="shared" si="0"/>
        <v>26</v>
      </c>
      <c r="L14" s="38"/>
      <c r="M14" s="38"/>
      <c r="N14" s="38"/>
      <c r="O14" s="38">
        <v>4</v>
      </c>
      <c r="P14" s="39" t="s">
        <v>142</v>
      </c>
      <c r="Q14" s="39" t="s">
        <v>9</v>
      </c>
      <c r="R14" s="36" t="s">
        <v>255</v>
      </c>
    </row>
    <row r="15" spans="1:18" s="33" customFormat="1" x14ac:dyDescent="0.3">
      <c r="A15" s="36" t="s">
        <v>250</v>
      </c>
      <c r="B15" s="37">
        <v>1</v>
      </c>
      <c r="C15" s="36" t="s">
        <v>269</v>
      </c>
      <c r="D15" s="36" t="s">
        <v>229</v>
      </c>
      <c r="E15" s="36" t="s">
        <v>24</v>
      </c>
      <c r="F15" s="36" t="s">
        <v>25</v>
      </c>
      <c r="G15" s="38">
        <v>2</v>
      </c>
      <c r="H15" s="38">
        <v>2</v>
      </c>
      <c r="I15" s="38"/>
      <c r="J15" s="38">
        <f t="shared" si="0"/>
        <v>26</v>
      </c>
      <c r="K15" s="38">
        <f t="shared" si="0"/>
        <v>26</v>
      </c>
      <c r="L15" s="38"/>
      <c r="M15" s="38"/>
      <c r="N15" s="38"/>
      <c r="O15" s="38">
        <v>4</v>
      </c>
      <c r="P15" s="39" t="s">
        <v>142</v>
      </c>
      <c r="Q15" s="39" t="s">
        <v>9</v>
      </c>
      <c r="R15" s="36" t="s">
        <v>255</v>
      </c>
    </row>
    <row r="16" spans="1:18" s="33" customFormat="1" x14ac:dyDescent="0.3">
      <c r="A16" s="40" t="s">
        <v>391</v>
      </c>
      <c r="B16" s="40"/>
      <c r="C16" s="40"/>
      <c r="D16" s="40"/>
      <c r="E16" s="40"/>
      <c r="F16" s="40"/>
      <c r="G16" s="41">
        <f t="shared" ref="G16:N16" si="1">SUM(G8:G15)</f>
        <v>15</v>
      </c>
      <c r="H16" s="41">
        <f t="shared" si="1"/>
        <v>15</v>
      </c>
      <c r="I16" s="41">
        <f t="shared" si="1"/>
        <v>0</v>
      </c>
      <c r="J16" s="41">
        <f t="shared" si="1"/>
        <v>195</v>
      </c>
      <c r="K16" s="41">
        <f t="shared" si="1"/>
        <v>195</v>
      </c>
      <c r="L16" s="41">
        <f t="shared" si="1"/>
        <v>0</v>
      </c>
      <c r="M16" s="41">
        <f t="shared" si="1"/>
        <v>0</v>
      </c>
      <c r="N16" s="41">
        <f t="shared" si="1"/>
        <v>0</v>
      </c>
      <c r="O16" s="41">
        <f t="shared" ref="O16" si="2">SUM(O8:O15)</f>
        <v>31</v>
      </c>
      <c r="P16" s="42"/>
      <c r="Q16" s="42"/>
      <c r="R16" s="43"/>
    </row>
    <row r="17" spans="1:18" s="34" customFormat="1" x14ac:dyDescent="0.3">
      <c r="A17" s="36" t="s">
        <v>250</v>
      </c>
      <c r="B17" s="37">
        <v>2</v>
      </c>
      <c r="C17" s="36" t="s">
        <v>270</v>
      </c>
      <c r="D17" s="36" t="s">
        <v>271</v>
      </c>
      <c r="E17" s="36" t="s">
        <v>263</v>
      </c>
      <c r="F17" s="36" t="s">
        <v>264</v>
      </c>
      <c r="G17" s="38">
        <v>2</v>
      </c>
      <c r="H17" s="38">
        <v>2</v>
      </c>
      <c r="I17" s="38"/>
      <c r="J17" s="38">
        <f t="shared" ref="J17:K24" si="3">G17*13</f>
        <v>26</v>
      </c>
      <c r="K17" s="38">
        <f t="shared" si="3"/>
        <v>26</v>
      </c>
      <c r="L17" s="38"/>
      <c r="M17" s="38"/>
      <c r="N17" s="38"/>
      <c r="O17" s="38">
        <v>4</v>
      </c>
      <c r="P17" s="39" t="s">
        <v>142</v>
      </c>
      <c r="Q17" s="39" t="s">
        <v>9</v>
      </c>
      <c r="R17" s="36" t="s">
        <v>230</v>
      </c>
    </row>
    <row r="18" spans="1:18" s="34" customFormat="1" x14ac:dyDescent="0.3">
      <c r="A18" s="36" t="s">
        <v>250</v>
      </c>
      <c r="B18" s="37">
        <v>2</v>
      </c>
      <c r="C18" s="36" t="s">
        <v>272</v>
      </c>
      <c r="D18" s="36" t="s">
        <v>273</v>
      </c>
      <c r="E18" s="36" t="s">
        <v>53</v>
      </c>
      <c r="F18" s="36" t="s">
        <v>54</v>
      </c>
      <c r="G18" s="38">
        <v>1</v>
      </c>
      <c r="H18" s="38">
        <v>2</v>
      </c>
      <c r="I18" s="38"/>
      <c r="J18" s="38">
        <f t="shared" si="3"/>
        <v>13</v>
      </c>
      <c r="K18" s="38">
        <f t="shared" si="3"/>
        <v>26</v>
      </c>
      <c r="L18" s="38"/>
      <c r="M18" s="38"/>
      <c r="N18" s="38"/>
      <c r="O18" s="38">
        <v>3</v>
      </c>
      <c r="P18" s="39" t="s">
        <v>244</v>
      </c>
      <c r="Q18" s="39" t="s">
        <v>9</v>
      </c>
      <c r="R18" s="36" t="s">
        <v>257</v>
      </c>
    </row>
    <row r="19" spans="1:18" s="34" customFormat="1" x14ac:dyDescent="0.3">
      <c r="A19" s="36" t="s">
        <v>250</v>
      </c>
      <c r="B19" s="37">
        <v>2</v>
      </c>
      <c r="C19" s="36" t="s">
        <v>274</v>
      </c>
      <c r="D19" s="36" t="s">
        <v>275</v>
      </c>
      <c r="E19" s="36" t="s">
        <v>65</v>
      </c>
      <c r="F19" s="36" t="s">
        <v>66</v>
      </c>
      <c r="G19" s="38">
        <v>3</v>
      </c>
      <c r="H19" s="38">
        <v>1</v>
      </c>
      <c r="I19" s="38"/>
      <c r="J19" s="38">
        <f t="shared" si="3"/>
        <v>39</v>
      </c>
      <c r="K19" s="38">
        <f t="shared" si="3"/>
        <v>13</v>
      </c>
      <c r="L19" s="38"/>
      <c r="M19" s="38"/>
      <c r="N19" s="38"/>
      <c r="O19" s="38">
        <v>4</v>
      </c>
      <c r="P19" s="39" t="s">
        <v>142</v>
      </c>
      <c r="Q19" s="39" t="s">
        <v>9</v>
      </c>
      <c r="R19" s="36" t="s">
        <v>255</v>
      </c>
    </row>
    <row r="20" spans="1:18" s="34" customFormat="1" x14ac:dyDescent="0.3">
      <c r="A20" s="36" t="s">
        <v>250</v>
      </c>
      <c r="B20" s="37">
        <v>2</v>
      </c>
      <c r="C20" s="36" t="s">
        <v>276</v>
      </c>
      <c r="D20" s="36" t="s">
        <v>277</v>
      </c>
      <c r="E20" s="36" t="s">
        <v>29</v>
      </c>
      <c r="F20" s="36" t="s">
        <v>30</v>
      </c>
      <c r="G20" s="38">
        <v>2</v>
      </c>
      <c r="H20" s="38">
        <v>1</v>
      </c>
      <c r="I20" s="38"/>
      <c r="J20" s="38">
        <f t="shared" si="3"/>
        <v>26</v>
      </c>
      <c r="K20" s="38">
        <f t="shared" si="3"/>
        <v>13</v>
      </c>
      <c r="L20" s="38"/>
      <c r="M20" s="38"/>
      <c r="N20" s="38"/>
      <c r="O20" s="38">
        <v>3</v>
      </c>
      <c r="P20" s="39" t="s">
        <v>142</v>
      </c>
      <c r="Q20" s="39" t="s">
        <v>9</v>
      </c>
      <c r="R20" s="36" t="s">
        <v>230</v>
      </c>
    </row>
    <row r="21" spans="1:18" s="34" customFormat="1" x14ac:dyDescent="0.3">
      <c r="A21" s="36" t="s">
        <v>250</v>
      </c>
      <c r="B21" s="37">
        <v>2</v>
      </c>
      <c r="C21" s="36" t="s">
        <v>278</v>
      </c>
      <c r="D21" s="36" t="s">
        <v>279</v>
      </c>
      <c r="E21" s="36" t="s">
        <v>45</v>
      </c>
      <c r="F21" s="36" t="s">
        <v>46</v>
      </c>
      <c r="G21" s="38">
        <v>2</v>
      </c>
      <c r="H21" s="38">
        <v>4</v>
      </c>
      <c r="I21" s="38"/>
      <c r="J21" s="38">
        <f t="shared" si="3"/>
        <v>26</v>
      </c>
      <c r="K21" s="38">
        <f t="shared" si="3"/>
        <v>52</v>
      </c>
      <c r="L21" s="38"/>
      <c r="M21" s="38"/>
      <c r="N21" s="38"/>
      <c r="O21" s="38">
        <v>6</v>
      </c>
      <c r="P21" s="39" t="s">
        <v>142</v>
      </c>
      <c r="Q21" s="39" t="s">
        <v>9</v>
      </c>
      <c r="R21" s="36" t="s">
        <v>266</v>
      </c>
    </row>
    <row r="22" spans="1:18" s="34" customFormat="1" x14ac:dyDescent="0.3">
      <c r="A22" s="36" t="s">
        <v>250</v>
      </c>
      <c r="B22" s="37">
        <v>2</v>
      </c>
      <c r="C22" s="36" t="s">
        <v>280</v>
      </c>
      <c r="D22" s="36" t="s">
        <v>281</v>
      </c>
      <c r="E22" s="36" t="s">
        <v>33</v>
      </c>
      <c r="F22" s="36" t="s">
        <v>34</v>
      </c>
      <c r="G22" s="38">
        <v>1</v>
      </c>
      <c r="H22" s="38">
        <v>2</v>
      </c>
      <c r="I22" s="38"/>
      <c r="J22" s="38">
        <f t="shared" si="3"/>
        <v>13</v>
      </c>
      <c r="K22" s="38">
        <f t="shared" si="3"/>
        <v>26</v>
      </c>
      <c r="L22" s="38"/>
      <c r="M22" s="38"/>
      <c r="N22" s="38"/>
      <c r="O22" s="38">
        <v>3</v>
      </c>
      <c r="P22" s="39" t="s">
        <v>142</v>
      </c>
      <c r="Q22" s="39" t="s">
        <v>9</v>
      </c>
      <c r="R22" s="36" t="s">
        <v>281</v>
      </c>
    </row>
    <row r="23" spans="1:18" s="34" customFormat="1" x14ac:dyDescent="0.3">
      <c r="A23" s="36" t="s">
        <v>250</v>
      </c>
      <c r="B23" s="37">
        <v>2</v>
      </c>
      <c r="C23" s="36" t="s">
        <v>282</v>
      </c>
      <c r="D23" s="36" t="s">
        <v>283</v>
      </c>
      <c r="E23" s="36" t="s">
        <v>45</v>
      </c>
      <c r="F23" s="36" t="s">
        <v>46</v>
      </c>
      <c r="G23" s="38">
        <v>0</v>
      </c>
      <c r="H23" s="38">
        <v>2</v>
      </c>
      <c r="I23" s="38"/>
      <c r="J23" s="38">
        <f t="shared" si="3"/>
        <v>0</v>
      </c>
      <c r="K23" s="38">
        <f t="shared" si="3"/>
        <v>26</v>
      </c>
      <c r="L23" s="38"/>
      <c r="M23" s="38"/>
      <c r="N23" s="38"/>
      <c r="O23" s="38">
        <v>3</v>
      </c>
      <c r="P23" s="39" t="s">
        <v>244</v>
      </c>
      <c r="Q23" s="39" t="s">
        <v>9</v>
      </c>
      <c r="R23" s="36" t="s">
        <v>266</v>
      </c>
    </row>
    <row r="24" spans="1:18" s="34" customFormat="1" ht="27.6" x14ac:dyDescent="0.3">
      <c r="A24" s="36" t="s">
        <v>250</v>
      </c>
      <c r="B24" s="37">
        <v>2</v>
      </c>
      <c r="C24" s="36" t="s">
        <v>284</v>
      </c>
      <c r="D24" s="36" t="s">
        <v>285</v>
      </c>
      <c r="E24" s="36" t="s">
        <v>80</v>
      </c>
      <c r="F24" s="36" t="s">
        <v>81</v>
      </c>
      <c r="G24" s="38">
        <v>2</v>
      </c>
      <c r="H24" s="38">
        <v>2</v>
      </c>
      <c r="I24" s="38"/>
      <c r="J24" s="38">
        <f t="shared" si="3"/>
        <v>26</v>
      </c>
      <c r="K24" s="38">
        <f t="shared" si="3"/>
        <v>26</v>
      </c>
      <c r="L24" s="38"/>
      <c r="M24" s="38"/>
      <c r="N24" s="38"/>
      <c r="O24" s="38">
        <v>4</v>
      </c>
      <c r="P24" s="39" t="s">
        <v>142</v>
      </c>
      <c r="Q24" s="39" t="s">
        <v>9</v>
      </c>
      <c r="R24" s="36" t="s">
        <v>286</v>
      </c>
    </row>
    <row r="25" spans="1:18" s="34" customFormat="1" x14ac:dyDescent="0.3">
      <c r="A25" s="40" t="s">
        <v>391</v>
      </c>
      <c r="B25" s="40"/>
      <c r="C25" s="40"/>
      <c r="D25" s="40"/>
      <c r="E25" s="40"/>
      <c r="F25" s="40"/>
      <c r="G25" s="41">
        <f t="shared" ref="G25:O25" si="4">SUM(G17:G24)</f>
        <v>13</v>
      </c>
      <c r="H25" s="41">
        <f t="shared" si="4"/>
        <v>16</v>
      </c>
      <c r="I25" s="41">
        <f t="shared" si="4"/>
        <v>0</v>
      </c>
      <c r="J25" s="41">
        <f t="shared" si="4"/>
        <v>169</v>
      </c>
      <c r="K25" s="41">
        <f t="shared" si="4"/>
        <v>208</v>
      </c>
      <c r="L25" s="41">
        <f t="shared" si="4"/>
        <v>0</v>
      </c>
      <c r="M25" s="41">
        <f t="shared" si="4"/>
        <v>0</v>
      </c>
      <c r="N25" s="41">
        <f t="shared" si="4"/>
        <v>0</v>
      </c>
      <c r="O25" s="41">
        <f t="shared" si="4"/>
        <v>30</v>
      </c>
      <c r="P25" s="42"/>
      <c r="Q25" s="42"/>
      <c r="R25" s="43"/>
    </row>
    <row r="26" spans="1:18" s="34" customFormat="1" ht="27.6" x14ac:dyDescent="0.3">
      <c r="A26" s="36" t="s">
        <v>250</v>
      </c>
      <c r="B26" s="37">
        <v>3</v>
      </c>
      <c r="C26" s="36" t="s">
        <v>287</v>
      </c>
      <c r="D26" s="36" t="s">
        <v>288</v>
      </c>
      <c r="E26" s="36" t="s">
        <v>102</v>
      </c>
      <c r="F26" s="36" t="s">
        <v>103</v>
      </c>
      <c r="G26" s="38">
        <v>2</v>
      </c>
      <c r="H26" s="38">
        <v>1</v>
      </c>
      <c r="I26" s="38"/>
      <c r="J26" s="38">
        <f t="shared" ref="J26:K33" si="5">G26*13</f>
        <v>26</v>
      </c>
      <c r="K26" s="38">
        <f t="shared" si="5"/>
        <v>13</v>
      </c>
      <c r="L26" s="38"/>
      <c r="M26" s="38"/>
      <c r="N26" s="38"/>
      <c r="O26" s="38">
        <v>3</v>
      </c>
      <c r="P26" s="39" t="s">
        <v>142</v>
      </c>
      <c r="Q26" s="39" t="s">
        <v>9</v>
      </c>
      <c r="R26" s="36" t="s">
        <v>289</v>
      </c>
    </row>
    <row r="27" spans="1:18" s="34" customFormat="1" x14ac:dyDescent="0.3">
      <c r="A27" s="36" t="s">
        <v>250</v>
      </c>
      <c r="B27" s="37">
        <v>3</v>
      </c>
      <c r="C27" s="36" t="s">
        <v>290</v>
      </c>
      <c r="D27" s="36" t="s">
        <v>291</v>
      </c>
      <c r="E27" s="36" t="s">
        <v>98</v>
      </c>
      <c r="F27" s="36" t="s">
        <v>19</v>
      </c>
      <c r="G27" s="38">
        <v>3</v>
      </c>
      <c r="H27" s="38">
        <v>0</v>
      </c>
      <c r="I27" s="38"/>
      <c r="J27" s="38">
        <f t="shared" si="5"/>
        <v>39</v>
      </c>
      <c r="K27" s="38">
        <f t="shared" si="5"/>
        <v>0</v>
      </c>
      <c r="L27" s="38"/>
      <c r="M27" s="38"/>
      <c r="N27" s="38"/>
      <c r="O27" s="38">
        <v>3</v>
      </c>
      <c r="P27" s="39" t="s">
        <v>142</v>
      </c>
      <c r="Q27" s="39" t="s">
        <v>9</v>
      </c>
      <c r="R27" s="36" t="s">
        <v>259</v>
      </c>
    </row>
    <row r="28" spans="1:18" s="34" customFormat="1" x14ac:dyDescent="0.3">
      <c r="A28" s="36" t="s">
        <v>250</v>
      </c>
      <c r="B28" s="37">
        <v>3</v>
      </c>
      <c r="C28" s="36" t="s">
        <v>292</v>
      </c>
      <c r="D28" s="36" t="s">
        <v>293</v>
      </c>
      <c r="E28" s="36" t="s">
        <v>24</v>
      </c>
      <c r="F28" s="36" t="s">
        <v>25</v>
      </c>
      <c r="G28" s="38">
        <v>2</v>
      </c>
      <c r="H28" s="38">
        <v>1</v>
      </c>
      <c r="I28" s="38"/>
      <c r="J28" s="38">
        <f t="shared" si="5"/>
        <v>26</v>
      </c>
      <c r="K28" s="38">
        <f t="shared" si="5"/>
        <v>13</v>
      </c>
      <c r="L28" s="38"/>
      <c r="M28" s="38"/>
      <c r="N28" s="38"/>
      <c r="O28" s="38">
        <v>3</v>
      </c>
      <c r="P28" s="39" t="s">
        <v>142</v>
      </c>
      <c r="Q28" s="39" t="s">
        <v>9</v>
      </c>
      <c r="R28" s="36" t="s">
        <v>255</v>
      </c>
    </row>
    <row r="29" spans="1:18" s="34" customFormat="1" x14ac:dyDescent="0.3">
      <c r="A29" s="36" t="s">
        <v>250</v>
      </c>
      <c r="B29" s="37">
        <v>3</v>
      </c>
      <c r="C29" s="36" t="s">
        <v>294</v>
      </c>
      <c r="D29" s="36" t="s">
        <v>295</v>
      </c>
      <c r="E29" s="36" t="s">
        <v>94</v>
      </c>
      <c r="F29" s="36" t="s">
        <v>95</v>
      </c>
      <c r="G29" s="38">
        <v>1</v>
      </c>
      <c r="H29" s="38">
        <v>1</v>
      </c>
      <c r="I29" s="38"/>
      <c r="J29" s="38">
        <f t="shared" si="5"/>
        <v>13</v>
      </c>
      <c r="K29" s="38">
        <f t="shared" si="5"/>
        <v>13</v>
      </c>
      <c r="L29" s="38"/>
      <c r="M29" s="38"/>
      <c r="N29" s="38"/>
      <c r="O29" s="38">
        <v>3</v>
      </c>
      <c r="P29" s="39" t="s">
        <v>142</v>
      </c>
      <c r="Q29" s="39" t="s">
        <v>9</v>
      </c>
      <c r="R29" s="36" t="s">
        <v>255</v>
      </c>
    </row>
    <row r="30" spans="1:18" s="34" customFormat="1" ht="27.6" x14ac:dyDescent="0.3">
      <c r="A30" s="36" t="s">
        <v>250</v>
      </c>
      <c r="B30" s="37">
        <v>3</v>
      </c>
      <c r="C30" s="36" t="s">
        <v>296</v>
      </c>
      <c r="D30" s="36" t="s">
        <v>297</v>
      </c>
      <c r="E30" s="36" t="s">
        <v>110</v>
      </c>
      <c r="F30" s="36" t="s">
        <v>111</v>
      </c>
      <c r="G30" s="38">
        <v>2</v>
      </c>
      <c r="H30" s="38">
        <v>2</v>
      </c>
      <c r="I30" s="38"/>
      <c r="J30" s="38">
        <f t="shared" si="5"/>
        <v>26</v>
      </c>
      <c r="K30" s="38">
        <f t="shared" si="5"/>
        <v>26</v>
      </c>
      <c r="L30" s="38"/>
      <c r="M30" s="38"/>
      <c r="N30" s="38"/>
      <c r="O30" s="38">
        <v>4</v>
      </c>
      <c r="P30" s="39" t="s">
        <v>142</v>
      </c>
      <c r="Q30" s="39" t="s">
        <v>9</v>
      </c>
      <c r="R30" s="36" t="s">
        <v>298</v>
      </c>
    </row>
    <row r="31" spans="1:18" s="34" customFormat="1" x14ac:dyDescent="0.3">
      <c r="A31" s="36" t="s">
        <v>250</v>
      </c>
      <c r="B31" s="37">
        <v>3</v>
      </c>
      <c r="C31" s="36" t="s">
        <v>299</v>
      </c>
      <c r="D31" s="36" t="s">
        <v>300</v>
      </c>
      <c r="E31" s="36" t="s">
        <v>115</v>
      </c>
      <c r="F31" s="36" t="s">
        <v>116</v>
      </c>
      <c r="G31" s="38">
        <v>2</v>
      </c>
      <c r="H31" s="38">
        <v>1</v>
      </c>
      <c r="I31" s="38"/>
      <c r="J31" s="38">
        <f t="shared" si="5"/>
        <v>26</v>
      </c>
      <c r="K31" s="38">
        <f t="shared" si="5"/>
        <v>13</v>
      </c>
      <c r="L31" s="38"/>
      <c r="M31" s="38"/>
      <c r="N31" s="38"/>
      <c r="O31" s="38">
        <v>3</v>
      </c>
      <c r="P31" s="39" t="s">
        <v>142</v>
      </c>
      <c r="Q31" s="39" t="s">
        <v>9</v>
      </c>
      <c r="R31" s="36" t="s">
        <v>285</v>
      </c>
    </row>
    <row r="32" spans="1:18" s="34" customFormat="1" ht="27.6" x14ac:dyDescent="0.3">
      <c r="A32" s="36" t="s">
        <v>250</v>
      </c>
      <c r="B32" s="37">
        <v>3</v>
      </c>
      <c r="C32" s="36" t="s">
        <v>301</v>
      </c>
      <c r="D32" s="36" t="s">
        <v>302</v>
      </c>
      <c r="E32" s="36" t="s">
        <v>303</v>
      </c>
      <c r="F32" s="36" t="s">
        <v>304</v>
      </c>
      <c r="G32" s="38">
        <v>0</v>
      </c>
      <c r="H32" s="38">
        <v>4</v>
      </c>
      <c r="I32" s="38"/>
      <c r="J32" s="38">
        <f t="shared" si="5"/>
        <v>0</v>
      </c>
      <c r="K32" s="38">
        <f t="shared" si="5"/>
        <v>52</v>
      </c>
      <c r="L32" s="38"/>
      <c r="M32" s="38"/>
      <c r="N32" s="38"/>
      <c r="O32" s="38">
        <v>4</v>
      </c>
      <c r="P32" s="39" t="s">
        <v>244</v>
      </c>
      <c r="Q32" s="39" t="s">
        <v>9</v>
      </c>
      <c r="R32" s="36" t="s">
        <v>255</v>
      </c>
    </row>
    <row r="33" spans="1:18" s="34" customFormat="1" ht="27.6" x14ac:dyDescent="0.3">
      <c r="A33" s="36" t="s">
        <v>250</v>
      </c>
      <c r="B33" s="37">
        <v>3</v>
      </c>
      <c r="C33" s="36" t="s">
        <v>305</v>
      </c>
      <c r="D33" s="36" t="s">
        <v>306</v>
      </c>
      <c r="E33" s="36" t="s">
        <v>65</v>
      </c>
      <c r="F33" s="36" t="s">
        <v>66</v>
      </c>
      <c r="G33" s="38">
        <v>2</v>
      </c>
      <c r="H33" s="38">
        <v>2</v>
      </c>
      <c r="I33" s="38"/>
      <c r="J33" s="38">
        <f t="shared" si="5"/>
        <v>26</v>
      </c>
      <c r="K33" s="38">
        <f t="shared" si="5"/>
        <v>26</v>
      </c>
      <c r="L33" s="38"/>
      <c r="M33" s="38"/>
      <c r="N33" s="38"/>
      <c r="O33" s="38">
        <v>4</v>
      </c>
      <c r="P33" s="39" t="s">
        <v>142</v>
      </c>
      <c r="Q33" s="39" t="s">
        <v>9</v>
      </c>
      <c r="R33" s="36" t="s">
        <v>307</v>
      </c>
    </row>
    <row r="34" spans="1:18" s="34" customFormat="1" x14ac:dyDescent="0.3">
      <c r="A34" s="40" t="s">
        <v>391</v>
      </c>
      <c r="B34" s="40"/>
      <c r="C34" s="40"/>
      <c r="D34" s="40"/>
      <c r="E34" s="40"/>
      <c r="F34" s="40"/>
      <c r="G34" s="41">
        <f t="shared" ref="G34:O34" si="6">SUM(G26:G33)</f>
        <v>14</v>
      </c>
      <c r="H34" s="41">
        <f t="shared" si="6"/>
        <v>12</v>
      </c>
      <c r="I34" s="41">
        <f t="shared" si="6"/>
        <v>0</v>
      </c>
      <c r="J34" s="41">
        <f t="shared" si="6"/>
        <v>182</v>
      </c>
      <c r="K34" s="41">
        <f t="shared" si="6"/>
        <v>156</v>
      </c>
      <c r="L34" s="41">
        <f t="shared" si="6"/>
        <v>0</v>
      </c>
      <c r="M34" s="41">
        <f t="shared" si="6"/>
        <v>0</v>
      </c>
      <c r="N34" s="41">
        <f t="shared" si="6"/>
        <v>0</v>
      </c>
      <c r="O34" s="41">
        <f t="shared" si="6"/>
        <v>27</v>
      </c>
      <c r="P34" s="42"/>
      <c r="Q34" s="42"/>
      <c r="R34" s="43"/>
    </row>
    <row r="35" spans="1:18" s="34" customFormat="1" ht="27.6" x14ac:dyDescent="0.3">
      <c r="A35" s="36" t="s">
        <v>250</v>
      </c>
      <c r="B35" s="37">
        <v>4</v>
      </c>
      <c r="C35" s="36" t="s">
        <v>308</v>
      </c>
      <c r="D35" s="36" t="s">
        <v>309</v>
      </c>
      <c r="E35" s="36" t="s">
        <v>65</v>
      </c>
      <c r="F35" s="36" t="s">
        <v>66</v>
      </c>
      <c r="G35" s="38">
        <v>2</v>
      </c>
      <c r="H35" s="38">
        <v>1</v>
      </c>
      <c r="I35" s="38"/>
      <c r="J35" s="38">
        <f t="shared" ref="J35:K41" si="7">G35*13</f>
        <v>26</v>
      </c>
      <c r="K35" s="38">
        <f t="shared" si="7"/>
        <v>13</v>
      </c>
      <c r="L35" s="38"/>
      <c r="M35" s="38"/>
      <c r="N35" s="38"/>
      <c r="O35" s="38">
        <v>3</v>
      </c>
      <c r="P35" s="39" t="s">
        <v>142</v>
      </c>
      <c r="Q35" s="39" t="s">
        <v>9</v>
      </c>
      <c r="R35" s="36" t="s">
        <v>307</v>
      </c>
    </row>
    <row r="36" spans="1:18" s="34" customFormat="1" ht="27.6" x14ac:dyDescent="0.3">
      <c r="A36" s="36" t="s">
        <v>250</v>
      </c>
      <c r="B36" s="37">
        <v>4</v>
      </c>
      <c r="C36" s="36" t="s">
        <v>310</v>
      </c>
      <c r="D36" s="36" t="s">
        <v>311</v>
      </c>
      <c r="E36" s="36" t="s">
        <v>10</v>
      </c>
      <c r="F36" s="36" t="s">
        <v>11</v>
      </c>
      <c r="G36" s="38">
        <v>3</v>
      </c>
      <c r="H36" s="38">
        <v>0</v>
      </c>
      <c r="I36" s="38"/>
      <c r="J36" s="38">
        <f t="shared" si="7"/>
        <v>39</v>
      </c>
      <c r="K36" s="38">
        <f t="shared" si="7"/>
        <v>0</v>
      </c>
      <c r="L36" s="38"/>
      <c r="M36" s="38"/>
      <c r="N36" s="38"/>
      <c r="O36" s="38">
        <v>3</v>
      </c>
      <c r="P36" s="39" t="s">
        <v>142</v>
      </c>
      <c r="Q36" s="39" t="s">
        <v>9</v>
      </c>
      <c r="R36" s="36" t="s">
        <v>230</v>
      </c>
    </row>
    <row r="37" spans="1:18" s="34" customFormat="1" ht="27.6" x14ac:dyDescent="0.3">
      <c r="A37" s="36" t="s">
        <v>250</v>
      </c>
      <c r="B37" s="37">
        <v>4</v>
      </c>
      <c r="C37" s="36" t="s">
        <v>312</v>
      </c>
      <c r="D37" s="36" t="s">
        <v>313</v>
      </c>
      <c r="E37" s="36" t="s">
        <v>124</v>
      </c>
      <c r="F37" s="36" t="s">
        <v>125</v>
      </c>
      <c r="G37" s="38">
        <v>2</v>
      </c>
      <c r="H37" s="38">
        <v>2</v>
      </c>
      <c r="I37" s="38"/>
      <c r="J37" s="38">
        <f t="shared" si="7"/>
        <v>26</v>
      </c>
      <c r="K37" s="38">
        <f t="shared" si="7"/>
        <v>26</v>
      </c>
      <c r="L37" s="38"/>
      <c r="M37" s="38"/>
      <c r="N37" s="38"/>
      <c r="O37" s="38">
        <v>4</v>
      </c>
      <c r="P37" s="39" t="s">
        <v>142</v>
      </c>
      <c r="Q37" s="39" t="s">
        <v>9</v>
      </c>
      <c r="R37" s="36" t="s">
        <v>255</v>
      </c>
    </row>
    <row r="38" spans="1:18" s="34" customFormat="1" x14ac:dyDescent="0.3">
      <c r="A38" s="36" t="s">
        <v>250</v>
      </c>
      <c r="B38" s="37">
        <v>4</v>
      </c>
      <c r="C38" s="36" t="s">
        <v>314</v>
      </c>
      <c r="D38" s="36" t="s">
        <v>315</v>
      </c>
      <c r="E38" s="36" t="s">
        <v>132</v>
      </c>
      <c r="F38" s="36" t="s">
        <v>133</v>
      </c>
      <c r="G38" s="38">
        <v>2</v>
      </c>
      <c r="H38" s="38">
        <v>2</v>
      </c>
      <c r="I38" s="38"/>
      <c r="J38" s="38">
        <f t="shared" si="7"/>
        <v>26</v>
      </c>
      <c r="K38" s="38">
        <f t="shared" si="7"/>
        <v>26</v>
      </c>
      <c r="L38" s="38"/>
      <c r="M38" s="38"/>
      <c r="N38" s="38"/>
      <c r="O38" s="38">
        <v>4</v>
      </c>
      <c r="P38" s="39" t="s">
        <v>142</v>
      </c>
      <c r="Q38" s="39" t="s">
        <v>9</v>
      </c>
      <c r="R38" s="36" t="s">
        <v>316</v>
      </c>
    </row>
    <row r="39" spans="1:18" s="34" customFormat="1" ht="27.6" x14ac:dyDescent="0.3">
      <c r="A39" s="36" t="s">
        <v>250</v>
      </c>
      <c r="B39" s="37">
        <v>4</v>
      </c>
      <c r="C39" s="36" t="s">
        <v>317</v>
      </c>
      <c r="D39" s="36" t="s">
        <v>318</v>
      </c>
      <c r="E39" s="36" t="s">
        <v>303</v>
      </c>
      <c r="F39" s="36" t="s">
        <v>304</v>
      </c>
      <c r="G39" s="38">
        <v>0</v>
      </c>
      <c r="H39" s="38">
        <v>4</v>
      </c>
      <c r="I39" s="38"/>
      <c r="J39" s="38">
        <f t="shared" si="7"/>
        <v>0</v>
      </c>
      <c r="K39" s="38">
        <f t="shared" si="7"/>
        <v>52</v>
      </c>
      <c r="L39" s="38"/>
      <c r="M39" s="38"/>
      <c r="N39" s="38"/>
      <c r="O39" s="38">
        <v>4</v>
      </c>
      <c r="P39" s="39" t="s">
        <v>244</v>
      </c>
      <c r="Q39" s="39" t="s">
        <v>9</v>
      </c>
      <c r="R39" s="36" t="s">
        <v>302</v>
      </c>
    </row>
    <row r="40" spans="1:18" s="34" customFormat="1" x14ac:dyDescent="0.3">
      <c r="A40" s="36" t="s">
        <v>250</v>
      </c>
      <c r="B40" s="37">
        <v>4</v>
      </c>
      <c r="C40" s="36" t="s">
        <v>319</v>
      </c>
      <c r="D40" s="36" t="s">
        <v>320</v>
      </c>
      <c r="E40" s="36" t="s">
        <v>37</v>
      </c>
      <c r="F40" s="36" t="s">
        <v>38</v>
      </c>
      <c r="G40" s="38">
        <v>2</v>
      </c>
      <c r="H40" s="38">
        <v>0</v>
      </c>
      <c r="I40" s="38"/>
      <c r="J40" s="38">
        <f t="shared" si="7"/>
        <v>26</v>
      </c>
      <c r="K40" s="38">
        <f t="shared" si="7"/>
        <v>0</v>
      </c>
      <c r="L40" s="38"/>
      <c r="M40" s="38"/>
      <c r="N40" s="38"/>
      <c r="O40" s="38">
        <v>3</v>
      </c>
      <c r="P40" s="39" t="s">
        <v>142</v>
      </c>
      <c r="Q40" s="39" t="s">
        <v>9</v>
      </c>
      <c r="R40" s="36" t="s">
        <v>255</v>
      </c>
    </row>
    <row r="41" spans="1:18" s="34" customFormat="1" ht="27.6" x14ac:dyDescent="0.3">
      <c r="A41" s="36" t="s">
        <v>250</v>
      </c>
      <c r="B41" s="37">
        <v>4</v>
      </c>
      <c r="C41" s="36" t="s">
        <v>321</v>
      </c>
      <c r="D41" s="36" t="s">
        <v>322</v>
      </c>
      <c r="E41" s="36" t="s">
        <v>13</v>
      </c>
      <c r="F41" s="36" t="s">
        <v>14</v>
      </c>
      <c r="G41" s="38">
        <v>3</v>
      </c>
      <c r="H41" s="38">
        <v>1</v>
      </c>
      <c r="I41" s="38"/>
      <c r="J41" s="38">
        <f t="shared" si="7"/>
        <v>39</v>
      </c>
      <c r="K41" s="38">
        <f t="shared" si="7"/>
        <v>13</v>
      </c>
      <c r="L41" s="38"/>
      <c r="M41" s="38"/>
      <c r="N41" s="38"/>
      <c r="O41" s="38">
        <v>4</v>
      </c>
      <c r="P41" s="39" t="s">
        <v>142</v>
      </c>
      <c r="Q41" s="39" t="s">
        <v>9</v>
      </c>
      <c r="R41" s="36" t="s">
        <v>255</v>
      </c>
    </row>
    <row r="42" spans="1:18" s="34" customFormat="1" ht="27.6" x14ac:dyDescent="0.3">
      <c r="A42" s="36" t="s">
        <v>250</v>
      </c>
      <c r="B42" s="37">
        <v>4</v>
      </c>
      <c r="C42" s="36" t="s">
        <v>323</v>
      </c>
      <c r="D42" s="36" t="s">
        <v>324</v>
      </c>
      <c r="E42" s="36" t="s">
        <v>325</v>
      </c>
      <c r="F42" s="36"/>
      <c r="G42" s="38"/>
      <c r="H42" s="38"/>
      <c r="I42" s="38"/>
      <c r="J42" s="38"/>
      <c r="K42" s="38"/>
      <c r="L42" s="38"/>
      <c r="M42" s="38"/>
      <c r="N42" s="38"/>
      <c r="O42" s="38">
        <v>5</v>
      </c>
      <c r="P42" s="39" t="s">
        <v>142</v>
      </c>
      <c r="Q42" s="39" t="s">
        <v>142</v>
      </c>
      <c r="R42" s="36" t="s">
        <v>255</v>
      </c>
    </row>
    <row r="43" spans="1:18" s="34" customFormat="1" x14ac:dyDescent="0.3">
      <c r="A43" s="40" t="s">
        <v>391</v>
      </c>
      <c r="B43" s="40"/>
      <c r="C43" s="40"/>
      <c r="D43" s="40"/>
      <c r="E43" s="40"/>
      <c r="F43" s="40"/>
      <c r="G43" s="41">
        <f t="shared" ref="G43:O43" si="8">SUM(G35:G42)</f>
        <v>14</v>
      </c>
      <c r="H43" s="41">
        <f t="shared" si="8"/>
        <v>10</v>
      </c>
      <c r="I43" s="41">
        <f t="shared" si="8"/>
        <v>0</v>
      </c>
      <c r="J43" s="41">
        <f t="shared" si="8"/>
        <v>182</v>
      </c>
      <c r="K43" s="41">
        <f t="shared" si="8"/>
        <v>130</v>
      </c>
      <c r="L43" s="41">
        <f t="shared" si="8"/>
        <v>0</v>
      </c>
      <c r="M43" s="41">
        <f t="shared" si="8"/>
        <v>0</v>
      </c>
      <c r="N43" s="41">
        <f t="shared" si="8"/>
        <v>0</v>
      </c>
      <c r="O43" s="41">
        <f t="shared" si="8"/>
        <v>30</v>
      </c>
      <c r="P43" s="42"/>
      <c r="Q43" s="42"/>
      <c r="R43" s="43"/>
    </row>
    <row r="44" spans="1:18" s="34" customFormat="1" x14ac:dyDescent="0.3">
      <c r="A44" s="36" t="s">
        <v>250</v>
      </c>
      <c r="B44" s="37">
        <v>5</v>
      </c>
      <c r="C44" s="36" t="s">
        <v>327</v>
      </c>
      <c r="D44" s="36" t="s">
        <v>328</v>
      </c>
      <c r="E44" s="36" t="s">
        <v>15</v>
      </c>
      <c r="F44" s="36" t="s">
        <v>156</v>
      </c>
      <c r="G44" s="38">
        <v>2</v>
      </c>
      <c r="H44" s="38">
        <v>1</v>
      </c>
      <c r="I44" s="38"/>
      <c r="J44" s="38">
        <f>G44*13</f>
        <v>26</v>
      </c>
      <c r="K44" s="38">
        <f>H44*13</f>
        <v>13</v>
      </c>
      <c r="L44" s="38"/>
      <c r="M44" s="38"/>
      <c r="N44" s="38"/>
      <c r="O44" s="38">
        <v>3</v>
      </c>
      <c r="P44" s="39" t="s">
        <v>142</v>
      </c>
      <c r="Q44" s="39" t="s">
        <v>9</v>
      </c>
      <c r="R44" s="36" t="s">
        <v>255</v>
      </c>
    </row>
    <row r="45" spans="1:18" s="34" customFormat="1" ht="27.6" x14ac:dyDescent="0.3">
      <c r="A45" s="36" t="s">
        <v>250</v>
      </c>
      <c r="B45" s="37">
        <v>5</v>
      </c>
      <c r="C45" s="36" t="s">
        <v>329</v>
      </c>
      <c r="D45" s="36" t="s">
        <v>330</v>
      </c>
      <c r="E45" s="36" t="s">
        <v>303</v>
      </c>
      <c r="F45" s="36" t="s">
        <v>304</v>
      </c>
      <c r="G45" s="38">
        <v>0</v>
      </c>
      <c r="H45" s="38">
        <v>3</v>
      </c>
      <c r="I45" s="38"/>
      <c r="J45" s="38">
        <f>G45*13</f>
        <v>0</v>
      </c>
      <c r="K45" s="38">
        <f>H45*13</f>
        <v>39</v>
      </c>
      <c r="L45" s="38"/>
      <c r="M45" s="38"/>
      <c r="N45" s="38"/>
      <c r="O45" s="38">
        <v>5</v>
      </c>
      <c r="P45" s="39" t="s">
        <v>244</v>
      </c>
      <c r="Q45" s="39" t="s">
        <v>9</v>
      </c>
      <c r="R45" s="36" t="s">
        <v>331</v>
      </c>
    </row>
    <row r="46" spans="1:18" s="34" customFormat="1" ht="27.6" x14ac:dyDescent="0.3">
      <c r="A46" s="36" t="s">
        <v>250</v>
      </c>
      <c r="B46" s="37">
        <v>5</v>
      </c>
      <c r="C46" s="36" t="s">
        <v>332</v>
      </c>
      <c r="D46" s="36" t="s">
        <v>333</v>
      </c>
      <c r="E46" s="36" t="s">
        <v>37</v>
      </c>
      <c r="F46" s="36" t="s">
        <v>38</v>
      </c>
      <c r="G46" s="38"/>
      <c r="H46" s="38"/>
      <c r="I46" s="38"/>
      <c r="J46" s="38"/>
      <c r="K46" s="38"/>
      <c r="L46" s="38"/>
      <c r="M46" s="38"/>
      <c r="N46" s="38">
        <v>160</v>
      </c>
      <c r="O46" s="38">
        <v>0</v>
      </c>
      <c r="P46" s="39" t="s">
        <v>384</v>
      </c>
      <c r="Q46" s="39" t="s">
        <v>9</v>
      </c>
      <c r="R46" s="36" t="s">
        <v>255</v>
      </c>
    </row>
    <row r="47" spans="1:18" s="34" customFormat="1" x14ac:dyDescent="0.3">
      <c r="A47" s="36" t="s">
        <v>250</v>
      </c>
      <c r="B47" s="37">
        <v>5</v>
      </c>
      <c r="C47" s="36" t="s">
        <v>334</v>
      </c>
      <c r="D47" s="36" t="s">
        <v>335</v>
      </c>
      <c r="E47" s="36" t="s">
        <v>162</v>
      </c>
      <c r="F47" s="36" t="s">
        <v>163</v>
      </c>
      <c r="G47" s="38"/>
      <c r="H47" s="38"/>
      <c r="I47" s="38"/>
      <c r="J47" s="38"/>
      <c r="K47" s="38"/>
      <c r="L47" s="38"/>
      <c r="M47" s="38"/>
      <c r="N47" s="38">
        <v>40</v>
      </c>
      <c r="O47" s="38">
        <v>5</v>
      </c>
      <c r="P47" s="39" t="s">
        <v>244</v>
      </c>
      <c r="Q47" s="39" t="s">
        <v>9</v>
      </c>
      <c r="R47" s="36" t="s">
        <v>255</v>
      </c>
    </row>
    <row r="48" spans="1:18" s="34" customFormat="1" x14ac:dyDescent="0.3">
      <c r="A48" s="36" t="s">
        <v>250</v>
      </c>
      <c r="B48" s="37">
        <v>5</v>
      </c>
      <c r="C48" s="36" t="s">
        <v>336</v>
      </c>
      <c r="D48" s="36" t="s">
        <v>337</v>
      </c>
      <c r="E48" s="36" t="s">
        <v>338</v>
      </c>
      <c r="F48" s="36" t="s">
        <v>339</v>
      </c>
      <c r="G48" s="38">
        <v>1</v>
      </c>
      <c r="H48" s="38">
        <v>3</v>
      </c>
      <c r="I48" s="38"/>
      <c r="J48" s="38">
        <f t="shared" ref="J48:K51" si="9">G48*13</f>
        <v>13</v>
      </c>
      <c r="K48" s="38">
        <f t="shared" si="9"/>
        <v>39</v>
      </c>
      <c r="L48" s="38"/>
      <c r="M48" s="38"/>
      <c r="N48" s="38"/>
      <c r="O48" s="38">
        <v>4</v>
      </c>
      <c r="P48" s="39" t="s">
        <v>142</v>
      </c>
      <c r="Q48" s="39" t="s">
        <v>9</v>
      </c>
      <c r="R48" s="36" t="s">
        <v>273</v>
      </c>
    </row>
    <row r="49" spans="1:18" s="34" customFormat="1" x14ac:dyDescent="0.3">
      <c r="A49" s="36" t="s">
        <v>250</v>
      </c>
      <c r="B49" s="37">
        <v>5</v>
      </c>
      <c r="C49" s="36" t="s">
        <v>340</v>
      </c>
      <c r="D49" s="36" t="s">
        <v>341</v>
      </c>
      <c r="E49" s="36" t="s">
        <v>102</v>
      </c>
      <c r="F49" s="36" t="s">
        <v>103</v>
      </c>
      <c r="G49" s="38">
        <v>2</v>
      </c>
      <c r="H49" s="38">
        <v>1</v>
      </c>
      <c r="I49" s="38"/>
      <c r="J49" s="38">
        <f t="shared" si="9"/>
        <v>26</v>
      </c>
      <c r="K49" s="38">
        <f t="shared" si="9"/>
        <v>13</v>
      </c>
      <c r="L49" s="38"/>
      <c r="M49" s="38"/>
      <c r="N49" s="38"/>
      <c r="O49" s="38">
        <v>3</v>
      </c>
      <c r="P49" s="39" t="s">
        <v>142</v>
      </c>
      <c r="Q49" s="39" t="s">
        <v>9</v>
      </c>
      <c r="R49" s="36" t="s">
        <v>255</v>
      </c>
    </row>
    <row r="50" spans="1:18" s="34" customFormat="1" ht="27.6" x14ac:dyDescent="0.3">
      <c r="A50" s="36" t="s">
        <v>250</v>
      </c>
      <c r="B50" s="37">
        <v>5</v>
      </c>
      <c r="C50" s="36" t="s">
        <v>342</v>
      </c>
      <c r="D50" s="36" t="s">
        <v>343</v>
      </c>
      <c r="E50" s="36" t="s">
        <v>102</v>
      </c>
      <c r="F50" s="36" t="s">
        <v>103</v>
      </c>
      <c r="G50" s="38">
        <v>2</v>
      </c>
      <c r="H50" s="38">
        <v>1</v>
      </c>
      <c r="I50" s="38"/>
      <c r="J50" s="38">
        <f t="shared" si="9"/>
        <v>26</v>
      </c>
      <c r="K50" s="38">
        <f t="shared" si="9"/>
        <v>13</v>
      </c>
      <c r="L50" s="38"/>
      <c r="M50" s="38"/>
      <c r="N50" s="38"/>
      <c r="O50" s="38">
        <v>3</v>
      </c>
      <c r="P50" s="39" t="s">
        <v>142</v>
      </c>
      <c r="Q50" s="39" t="s">
        <v>9</v>
      </c>
      <c r="R50" s="36" t="s">
        <v>344</v>
      </c>
    </row>
    <row r="51" spans="1:18" s="34" customFormat="1" x14ac:dyDescent="0.3">
      <c r="A51" s="36" t="s">
        <v>250</v>
      </c>
      <c r="B51" s="37">
        <v>5</v>
      </c>
      <c r="C51" s="36" t="s">
        <v>345</v>
      </c>
      <c r="D51" s="36" t="s">
        <v>346</v>
      </c>
      <c r="E51" s="36" t="s">
        <v>13</v>
      </c>
      <c r="F51" s="36" t="s">
        <v>14</v>
      </c>
      <c r="G51" s="38">
        <v>2</v>
      </c>
      <c r="H51" s="38">
        <v>1</v>
      </c>
      <c r="I51" s="38"/>
      <c r="J51" s="38">
        <f t="shared" si="9"/>
        <v>26</v>
      </c>
      <c r="K51" s="38">
        <f t="shared" si="9"/>
        <v>13</v>
      </c>
      <c r="L51" s="38"/>
      <c r="M51" s="38"/>
      <c r="N51" s="38"/>
      <c r="O51" s="38">
        <v>3</v>
      </c>
      <c r="P51" s="39" t="s">
        <v>142</v>
      </c>
      <c r="Q51" s="39" t="s">
        <v>9</v>
      </c>
      <c r="R51" s="36" t="s">
        <v>255</v>
      </c>
    </row>
    <row r="52" spans="1:18" s="34" customFormat="1" ht="27.6" x14ac:dyDescent="0.3">
      <c r="A52" s="36" t="s">
        <v>250</v>
      </c>
      <c r="B52" s="37">
        <v>5</v>
      </c>
      <c r="C52" s="36" t="s">
        <v>347</v>
      </c>
      <c r="D52" s="36" t="s">
        <v>324</v>
      </c>
      <c r="E52" s="36" t="s">
        <v>325</v>
      </c>
      <c r="F52" s="36" t="s">
        <v>326</v>
      </c>
      <c r="G52" s="38"/>
      <c r="H52" s="38"/>
      <c r="I52" s="38"/>
      <c r="J52" s="38"/>
      <c r="K52" s="38"/>
      <c r="L52" s="38"/>
      <c r="M52" s="38"/>
      <c r="N52" s="38"/>
      <c r="O52" s="38">
        <v>3</v>
      </c>
      <c r="P52" s="39" t="s">
        <v>142</v>
      </c>
      <c r="Q52" s="39" t="s">
        <v>142</v>
      </c>
      <c r="R52" s="36" t="s">
        <v>255</v>
      </c>
    </row>
    <row r="53" spans="1:18" s="34" customFormat="1" x14ac:dyDescent="0.3">
      <c r="A53" s="40" t="s">
        <v>391</v>
      </c>
      <c r="B53" s="40"/>
      <c r="C53" s="40"/>
      <c r="D53" s="40"/>
      <c r="E53" s="40"/>
      <c r="F53" s="40"/>
      <c r="G53" s="41">
        <f t="shared" ref="G53:O53" si="10">SUM(G44:G52)</f>
        <v>9</v>
      </c>
      <c r="H53" s="41">
        <f t="shared" si="10"/>
        <v>10</v>
      </c>
      <c r="I53" s="41">
        <f t="shared" si="10"/>
        <v>0</v>
      </c>
      <c r="J53" s="41">
        <f t="shared" si="10"/>
        <v>117</v>
      </c>
      <c r="K53" s="41">
        <f t="shared" si="10"/>
        <v>130</v>
      </c>
      <c r="L53" s="41">
        <f t="shared" si="10"/>
        <v>0</v>
      </c>
      <c r="M53" s="41">
        <f t="shared" si="10"/>
        <v>0</v>
      </c>
      <c r="N53" s="41">
        <f t="shared" si="10"/>
        <v>200</v>
      </c>
      <c r="O53" s="41">
        <f t="shared" si="10"/>
        <v>29</v>
      </c>
      <c r="P53" s="42"/>
      <c r="Q53" s="42"/>
      <c r="R53" s="43"/>
    </row>
    <row r="54" spans="1:18" s="34" customFormat="1" ht="27.6" x14ac:dyDescent="0.3">
      <c r="A54" s="36" t="s">
        <v>250</v>
      </c>
      <c r="B54" s="37">
        <v>6</v>
      </c>
      <c r="C54" s="36" t="s">
        <v>348</v>
      </c>
      <c r="D54" s="36" t="s">
        <v>349</v>
      </c>
      <c r="E54" s="36" t="s">
        <v>15</v>
      </c>
      <c r="F54" s="36" t="s">
        <v>156</v>
      </c>
      <c r="G54" s="38">
        <v>2</v>
      </c>
      <c r="H54" s="38">
        <v>0</v>
      </c>
      <c r="I54" s="38"/>
      <c r="J54" s="38">
        <f>G54*13</f>
        <v>26</v>
      </c>
      <c r="K54" s="38">
        <f>H54*13</f>
        <v>0</v>
      </c>
      <c r="L54" s="38"/>
      <c r="M54" s="38"/>
      <c r="N54" s="38"/>
      <c r="O54" s="38">
        <v>3</v>
      </c>
      <c r="P54" s="39" t="s">
        <v>142</v>
      </c>
      <c r="Q54" s="39" t="s">
        <v>9</v>
      </c>
      <c r="R54" s="36" t="s">
        <v>255</v>
      </c>
    </row>
    <row r="55" spans="1:18" s="34" customFormat="1" x14ac:dyDescent="0.3">
      <c r="A55" s="36" t="s">
        <v>250</v>
      </c>
      <c r="B55" s="37">
        <v>6</v>
      </c>
      <c r="C55" s="36" t="s">
        <v>350</v>
      </c>
      <c r="D55" s="36" t="s">
        <v>351</v>
      </c>
      <c r="E55" s="36" t="s">
        <v>182</v>
      </c>
      <c r="F55" s="36" t="s">
        <v>20</v>
      </c>
      <c r="G55" s="38">
        <v>2</v>
      </c>
      <c r="H55" s="38">
        <v>0</v>
      </c>
      <c r="I55" s="38"/>
      <c r="J55" s="38">
        <f>G55*13</f>
        <v>26</v>
      </c>
      <c r="K55" s="38">
        <f>H55*13</f>
        <v>0</v>
      </c>
      <c r="L55" s="38"/>
      <c r="M55" s="38"/>
      <c r="N55" s="38"/>
      <c r="O55" s="38">
        <v>3</v>
      </c>
      <c r="P55" s="39" t="s">
        <v>142</v>
      </c>
      <c r="Q55" s="39" t="s">
        <v>9</v>
      </c>
      <c r="R55" s="36" t="s">
        <v>255</v>
      </c>
    </row>
    <row r="56" spans="1:18" s="34" customFormat="1" x14ac:dyDescent="0.3">
      <c r="A56" s="36" t="s">
        <v>250</v>
      </c>
      <c r="B56" s="37">
        <v>6</v>
      </c>
      <c r="C56" s="36" t="s">
        <v>352</v>
      </c>
      <c r="D56" s="36" t="s">
        <v>353</v>
      </c>
      <c r="E56" s="36" t="s">
        <v>162</v>
      </c>
      <c r="F56" s="36" t="s">
        <v>163</v>
      </c>
      <c r="G56" s="38"/>
      <c r="H56" s="38"/>
      <c r="I56" s="38"/>
      <c r="J56" s="38"/>
      <c r="K56" s="38"/>
      <c r="L56" s="38"/>
      <c r="M56" s="38"/>
      <c r="N56" s="38">
        <v>40</v>
      </c>
      <c r="O56" s="38">
        <v>5</v>
      </c>
      <c r="P56" s="39" t="s">
        <v>244</v>
      </c>
      <c r="Q56" s="39" t="s">
        <v>9</v>
      </c>
      <c r="R56" s="36" t="s">
        <v>255</v>
      </c>
    </row>
    <row r="57" spans="1:18" s="34" customFormat="1" ht="27.6" x14ac:dyDescent="0.3">
      <c r="A57" s="36" t="s">
        <v>250</v>
      </c>
      <c r="B57" s="37">
        <v>6</v>
      </c>
      <c r="C57" s="36" t="s">
        <v>354</v>
      </c>
      <c r="D57" s="36" t="s">
        <v>355</v>
      </c>
      <c r="E57" s="36" t="s">
        <v>10</v>
      </c>
      <c r="F57" s="36" t="s">
        <v>11</v>
      </c>
      <c r="G57" s="38">
        <v>2</v>
      </c>
      <c r="H57" s="38">
        <v>0</v>
      </c>
      <c r="I57" s="38"/>
      <c r="J57" s="38">
        <f t="shared" ref="J57:K60" si="11">G57*13</f>
        <v>26</v>
      </c>
      <c r="K57" s="38">
        <f t="shared" si="11"/>
        <v>0</v>
      </c>
      <c r="L57" s="38"/>
      <c r="M57" s="38"/>
      <c r="N57" s="38"/>
      <c r="O57" s="38">
        <v>3</v>
      </c>
      <c r="P57" s="39" t="s">
        <v>142</v>
      </c>
      <c r="Q57" s="39" t="s">
        <v>9</v>
      </c>
      <c r="R57" s="36" t="s">
        <v>255</v>
      </c>
    </row>
    <row r="58" spans="1:18" s="34" customFormat="1" ht="27.6" x14ac:dyDescent="0.3">
      <c r="A58" s="36" t="s">
        <v>250</v>
      </c>
      <c r="B58" s="37">
        <v>6</v>
      </c>
      <c r="C58" s="36" t="s">
        <v>356</v>
      </c>
      <c r="D58" s="36" t="s">
        <v>357</v>
      </c>
      <c r="E58" s="36" t="s">
        <v>176</v>
      </c>
      <c r="F58" s="36" t="s">
        <v>177</v>
      </c>
      <c r="G58" s="38">
        <v>3</v>
      </c>
      <c r="H58" s="38">
        <v>0</v>
      </c>
      <c r="I58" s="38"/>
      <c r="J58" s="38">
        <f t="shared" si="11"/>
        <v>39</v>
      </c>
      <c r="K58" s="38">
        <f t="shared" si="11"/>
        <v>0</v>
      </c>
      <c r="L58" s="38"/>
      <c r="M58" s="38"/>
      <c r="N58" s="38"/>
      <c r="O58" s="38">
        <v>3</v>
      </c>
      <c r="P58" s="39" t="s">
        <v>142</v>
      </c>
      <c r="Q58" s="39" t="s">
        <v>9</v>
      </c>
      <c r="R58" s="36" t="s">
        <v>259</v>
      </c>
    </row>
    <row r="59" spans="1:18" s="34" customFormat="1" ht="27.6" x14ac:dyDescent="0.3">
      <c r="A59" s="36" t="s">
        <v>250</v>
      </c>
      <c r="B59" s="37">
        <v>6</v>
      </c>
      <c r="C59" s="36" t="s">
        <v>358</v>
      </c>
      <c r="D59" s="36" t="s">
        <v>359</v>
      </c>
      <c r="E59" s="36" t="s">
        <v>190</v>
      </c>
      <c r="F59" s="36" t="s">
        <v>12</v>
      </c>
      <c r="G59" s="38">
        <v>2</v>
      </c>
      <c r="H59" s="38">
        <v>2</v>
      </c>
      <c r="I59" s="38"/>
      <c r="J59" s="38">
        <f t="shared" si="11"/>
        <v>26</v>
      </c>
      <c r="K59" s="38">
        <f t="shared" si="11"/>
        <v>26</v>
      </c>
      <c r="L59" s="38"/>
      <c r="M59" s="38"/>
      <c r="N59" s="38"/>
      <c r="O59" s="38">
        <v>3</v>
      </c>
      <c r="P59" s="39" t="s">
        <v>142</v>
      </c>
      <c r="Q59" s="39" t="s">
        <v>9</v>
      </c>
      <c r="R59" s="36" t="s">
        <v>360</v>
      </c>
    </row>
    <row r="60" spans="1:18" s="34" customFormat="1" ht="27.6" x14ac:dyDescent="0.3">
      <c r="A60" s="36" t="s">
        <v>250</v>
      </c>
      <c r="B60" s="37">
        <v>6</v>
      </c>
      <c r="C60" s="36" t="s">
        <v>361</v>
      </c>
      <c r="D60" s="36" t="s">
        <v>362</v>
      </c>
      <c r="E60" s="36" t="s">
        <v>182</v>
      </c>
      <c r="F60" s="36" t="s">
        <v>20</v>
      </c>
      <c r="G60" s="38">
        <v>2</v>
      </c>
      <c r="H60" s="38">
        <v>1</v>
      </c>
      <c r="I60" s="38"/>
      <c r="J60" s="38">
        <f t="shared" si="11"/>
        <v>26</v>
      </c>
      <c r="K60" s="38">
        <f t="shared" si="11"/>
        <v>13</v>
      </c>
      <c r="L60" s="38"/>
      <c r="M60" s="38"/>
      <c r="N60" s="38"/>
      <c r="O60" s="38">
        <v>3</v>
      </c>
      <c r="P60" s="39" t="s">
        <v>142</v>
      </c>
      <c r="Q60" s="39" t="s">
        <v>9</v>
      </c>
      <c r="R60" s="36" t="s">
        <v>285</v>
      </c>
    </row>
    <row r="61" spans="1:18" s="34" customFormat="1" ht="27.6" x14ac:dyDescent="0.3">
      <c r="A61" s="36" t="s">
        <v>250</v>
      </c>
      <c r="B61" s="37">
        <v>6</v>
      </c>
      <c r="C61" s="36" t="s">
        <v>363</v>
      </c>
      <c r="D61" s="36" t="s">
        <v>324</v>
      </c>
      <c r="E61" s="36" t="s">
        <v>325</v>
      </c>
      <c r="F61" s="36" t="s">
        <v>326</v>
      </c>
      <c r="G61" s="38"/>
      <c r="H61" s="38"/>
      <c r="I61" s="38"/>
      <c r="J61" s="38"/>
      <c r="K61" s="38"/>
      <c r="L61" s="38"/>
      <c r="M61" s="38"/>
      <c r="N61" s="38"/>
      <c r="O61" s="38">
        <v>7</v>
      </c>
      <c r="P61" s="39" t="s">
        <v>142</v>
      </c>
      <c r="Q61" s="39" t="s">
        <v>142</v>
      </c>
      <c r="R61" s="36" t="s">
        <v>255</v>
      </c>
    </row>
    <row r="62" spans="1:18" s="33" customFormat="1" x14ac:dyDescent="0.3">
      <c r="A62" s="40" t="s">
        <v>391</v>
      </c>
      <c r="B62" s="40"/>
      <c r="C62" s="40"/>
      <c r="D62" s="40"/>
      <c r="E62" s="40"/>
      <c r="F62" s="40"/>
      <c r="G62" s="41">
        <f t="shared" ref="G62:O62" si="12">SUM(G54:G61)</f>
        <v>13</v>
      </c>
      <c r="H62" s="41">
        <f t="shared" si="12"/>
        <v>3</v>
      </c>
      <c r="I62" s="41">
        <f t="shared" si="12"/>
        <v>0</v>
      </c>
      <c r="J62" s="41">
        <f t="shared" si="12"/>
        <v>169</v>
      </c>
      <c r="K62" s="41">
        <f t="shared" si="12"/>
        <v>39</v>
      </c>
      <c r="L62" s="41">
        <f t="shared" si="12"/>
        <v>0</v>
      </c>
      <c r="M62" s="41">
        <f t="shared" si="12"/>
        <v>0</v>
      </c>
      <c r="N62" s="41">
        <f t="shared" si="12"/>
        <v>40</v>
      </c>
      <c r="O62" s="41">
        <f t="shared" si="12"/>
        <v>30</v>
      </c>
      <c r="P62" s="42"/>
      <c r="Q62" s="42"/>
      <c r="R62" s="43"/>
    </row>
    <row r="63" spans="1:18" s="33" customFormat="1" ht="27.6" x14ac:dyDescent="0.3">
      <c r="A63" s="36" t="s">
        <v>250</v>
      </c>
      <c r="B63" s="37">
        <v>7</v>
      </c>
      <c r="C63" s="36" t="s">
        <v>364</v>
      </c>
      <c r="D63" s="36" t="s">
        <v>365</v>
      </c>
      <c r="E63" s="36" t="s">
        <v>102</v>
      </c>
      <c r="F63" s="36" t="s">
        <v>103</v>
      </c>
      <c r="G63" s="38">
        <v>2</v>
      </c>
      <c r="H63" s="38">
        <v>0</v>
      </c>
      <c r="I63" s="38"/>
      <c r="J63" s="38">
        <f t="shared" ref="J63:K67" si="13">G63*13</f>
        <v>26</v>
      </c>
      <c r="K63" s="38">
        <f t="shared" si="13"/>
        <v>0</v>
      </c>
      <c r="L63" s="38"/>
      <c r="M63" s="38"/>
      <c r="N63" s="38"/>
      <c r="O63" s="38">
        <v>3</v>
      </c>
      <c r="P63" s="39" t="s">
        <v>142</v>
      </c>
      <c r="Q63" s="39" t="s">
        <v>9</v>
      </c>
      <c r="R63" s="36" t="s">
        <v>255</v>
      </c>
    </row>
    <row r="64" spans="1:18" s="33" customFormat="1" x14ac:dyDescent="0.3">
      <c r="A64" s="36" t="s">
        <v>250</v>
      </c>
      <c r="B64" s="37">
        <v>7</v>
      </c>
      <c r="C64" s="36" t="s">
        <v>366</v>
      </c>
      <c r="D64" s="36" t="s">
        <v>367</v>
      </c>
      <c r="E64" s="36" t="s">
        <v>368</v>
      </c>
      <c r="F64" s="36" t="s">
        <v>369</v>
      </c>
      <c r="G64" s="38">
        <v>2</v>
      </c>
      <c r="H64" s="38">
        <v>1</v>
      </c>
      <c r="I64" s="38"/>
      <c r="J64" s="38">
        <f t="shared" si="13"/>
        <v>26</v>
      </c>
      <c r="K64" s="38">
        <f t="shared" si="13"/>
        <v>13</v>
      </c>
      <c r="L64" s="38"/>
      <c r="M64" s="38"/>
      <c r="N64" s="38"/>
      <c r="O64" s="38">
        <v>3</v>
      </c>
      <c r="P64" s="39" t="s">
        <v>142</v>
      </c>
      <c r="Q64" s="39" t="s">
        <v>9</v>
      </c>
      <c r="R64" s="36" t="s">
        <v>255</v>
      </c>
    </row>
    <row r="65" spans="1:18" s="33" customFormat="1" x14ac:dyDescent="0.3">
      <c r="A65" s="36" t="s">
        <v>250</v>
      </c>
      <c r="B65" s="37">
        <v>7</v>
      </c>
      <c r="C65" s="36" t="s">
        <v>370</v>
      </c>
      <c r="D65" s="36" t="s">
        <v>371</v>
      </c>
      <c r="E65" s="36" t="s">
        <v>199</v>
      </c>
      <c r="F65" s="36" t="s">
        <v>200</v>
      </c>
      <c r="G65" s="38">
        <v>2</v>
      </c>
      <c r="H65" s="38">
        <v>0</v>
      </c>
      <c r="I65" s="38"/>
      <c r="J65" s="38">
        <f t="shared" si="13"/>
        <v>26</v>
      </c>
      <c r="K65" s="38">
        <f t="shared" si="13"/>
        <v>0</v>
      </c>
      <c r="L65" s="38"/>
      <c r="M65" s="38"/>
      <c r="N65" s="38"/>
      <c r="O65" s="38">
        <v>3</v>
      </c>
      <c r="P65" s="39" t="s">
        <v>142</v>
      </c>
      <c r="Q65" s="39" t="s">
        <v>9</v>
      </c>
      <c r="R65" s="36" t="s">
        <v>259</v>
      </c>
    </row>
    <row r="66" spans="1:18" s="33" customFormat="1" x14ac:dyDescent="0.3">
      <c r="A66" s="36" t="s">
        <v>250</v>
      </c>
      <c r="B66" s="37">
        <v>7</v>
      </c>
      <c r="C66" s="36" t="s">
        <v>372</v>
      </c>
      <c r="D66" s="36" t="s">
        <v>373</v>
      </c>
      <c r="E66" s="36" t="s">
        <v>203</v>
      </c>
      <c r="F66" s="36" t="s">
        <v>204</v>
      </c>
      <c r="G66" s="38">
        <v>2</v>
      </c>
      <c r="H66" s="38">
        <v>0</v>
      </c>
      <c r="I66" s="38"/>
      <c r="J66" s="38">
        <f t="shared" si="13"/>
        <v>26</v>
      </c>
      <c r="K66" s="38">
        <f t="shared" si="13"/>
        <v>0</v>
      </c>
      <c r="L66" s="38"/>
      <c r="M66" s="38"/>
      <c r="N66" s="38"/>
      <c r="O66" s="38">
        <v>3</v>
      </c>
      <c r="P66" s="39" t="s">
        <v>142</v>
      </c>
      <c r="Q66" s="39" t="s">
        <v>9</v>
      </c>
      <c r="R66" s="36" t="s">
        <v>259</v>
      </c>
    </row>
    <row r="67" spans="1:18" s="33" customFormat="1" x14ac:dyDescent="0.3">
      <c r="A67" s="36" t="s">
        <v>250</v>
      </c>
      <c r="B67" s="37">
        <v>7</v>
      </c>
      <c r="C67" s="36" t="s">
        <v>374</v>
      </c>
      <c r="D67" s="36" t="s">
        <v>375</v>
      </c>
      <c r="E67" s="36" t="s">
        <v>102</v>
      </c>
      <c r="F67" s="36" t="s">
        <v>103</v>
      </c>
      <c r="G67" s="38">
        <v>2</v>
      </c>
      <c r="H67" s="38">
        <v>0</v>
      </c>
      <c r="I67" s="38"/>
      <c r="J67" s="38">
        <f t="shared" si="13"/>
        <v>26</v>
      </c>
      <c r="K67" s="38">
        <f t="shared" si="13"/>
        <v>0</v>
      </c>
      <c r="L67" s="38"/>
      <c r="M67" s="38"/>
      <c r="N67" s="38"/>
      <c r="O67" s="38">
        <v>3</v>
      </c>
      <c r="P67" s="39" t="s">
        <v>142</v>
      </c>
      <c r="Q67" s="39" t="s">
        <v>9</v>
      </c>
      <c r="R67" s="36" t="s">
        <v>255</v>
      </c>
    </row>
    <row r="68" spans="1:18" s="33" customFormat="1" ht="27.6" x14ac:dyDescent="0.3">
      <c r="A68" s="36" t="s">
        <v>250</v>
      </c>
      <c r="B68" s="37">
        <v>7</v>
      </c>
      <c r="C68" s="36" t="s">
        <v>376</v>
      </c>
      <c r="D68" s="36" t="s">
        <v>377</v>
      </c>
      <c r="E68" s="36" t="s">
        <v>212</v>
      </c>
      <c r="F68" s="36" t="s">
        <v>213</v>
      </c>
      <c r="G68" s="38">
        <v>2</v>
      </c>
      <c r="H68" s="38">
        <v>1</v>
      </c>
      <c r="I68" s="38"/>
      <c r="J68" s="38">
        <f t="shared" ref="J68" si="14">G68*13</f>
        <v>26</v>
      </c>
      <c r="K68" s="38">
        <f>H68*13</f>
        <v>13</v>
      </c>
      <c r="L68" s="38"/>
      <c r="M68" s="38"/>
      <c r="N68" s="38"/>
      <c r="O68" s="38">
        <v>3</v>
      </c>
      <c r="P68" s="39" t="s">
        <v>142</v>
      </c>
      <c r="Q68" s="39" t="s">
        <v>9</v>
      </c>
      <c r="R68" s="36" t="s">
        <v>255</v>
      </c>
    </row>
    <row r="69" spans="1:18" s="33" customFormat="1" x14ac:dyDescent="0.3">
      <c r="A69" s="36" t="s">
        <v>250</v>
      </c>
      <c r="B69" s="37">
        <v>7</v>
      </c>
      <c r="C69" s="36" t="s">
        <v>378</v>
      </c>
      <c r="D69" s="36" t="s">
        <v>379</v>
      </c>
      <c r="E69" s="36" t="s">
        <v>380</v>
      </c>
      <c r="F69" s="36"/>
      <c r="G69" s="38">
        <v>0</v>
      </c>
      <c r="H69" s="38">
        <v>15</v>
      </c>
      <c r="I69" s="38"/>
      <c r="J69" s="38">
        <f>G69*13</f>
        <v>0</v>
      </c>
      <c r="K69" s="38">
        <f>H69*13</f>
        <v>195</v>
      </c>
      <c r="L69" s="38"/>
      <c r="M69" s="38"/>
      <c r="N69" s="38"/>
      <c r="O69" s="38">
        <v>15</v>
      </c>
      <c r="P69" s="39" t="s">
        <v>244</v>
      </c>
      <c r="Q69" s="39" t="s">
        <v>9</v>
      </c>
      <c r="R69" s="36" t="s">
        <v>255</v>
      </c>
    </row>
    <row r="70" spans="1:18" s="35" customFormat="1" x14ac:dyDescent="0.3">
      <c r="A70" s="40" t="s">
        <v>391</v>
      </c>
      <c r="B70" s="40"/>
      <c r="C70" s="40"/>
      <c r="D70" s="40"/>
      <c r="E70" s="40"/>
      <c r="F70" s="40"/>
      <c r="G70" s="41">
        <f t="shared" ref="G70:O70" si="15">SUM(G63:G69)</f>
        <v>12</v>
      </c>
      <c r="H70" s="41">
        <f t="shared" si="15"/>
        <v>17</v>
      </c>
      <c r="I70" s="41">
        <f t="shared" si="15"/>
        <v>0</v>
      </c>
      <c r="J70" s="41">
        <f t="shared" si="15"/>
        <v>156</v>
      </c>
      <c r="K70" s="41">
        <f t="shared" si="15"/>
        <v>221</v>
      </c>
      <c r="L70" s="41">
        <f t="shared" si="15"/>
        <v>0</v>
      </c>
      <c r="M70" s="41">
        <f t="shared" si="15"/>
        <v>0</v>
      </c>
      <c r="N70" s="41">
        <f t="shared" si="15"/>
        <v>0</v>
      </c>
      <c r="O70" s="41">
        <f t="shared" si="15"/>
        <v>33</v>
      </c>
      <c r="P70" s="42"/>
      <c r="Q70" s="42"/>
      <c r="R70" s="43"/>
    </row>
    <row r="71" spans="1:18" s="35" customFormat="1" x14ac:dyDescent="0.3">
      <c r="A71" s="45" t="s">
        <v>392</v>
      </c>
      <c r="B71" s="45"/>
      <c r="C71" s="45"/>
      <c r="D71" s="45"/>
      <c r="E71" s="45"/>
      <c r="F71" s="45"/>
      <c r="G71" s="41">
        <f t="shared" ref="G71:O71" si="16">G70+G62+G53+G43+G34+G25+G16</f>
        <v>90</v>
      </c>
      <c r="H71" s="41">
        <f t="shared" si="16"/>
        <v>83</v>
      </c>
      <c r="I71" s="41">
        <f t="shared" si="16"/>
        <v>0</v>
      </c>
      <c r="J71" s="41">
        <f t="shared" si="16"/>
        <v>1170</v>
      </c>
      <c r="K71" s="41">
        <f t="shared" si="16"/>
        <v>1079</v>
      </c>
      <c r="L71" s="41">
        <f t="shared" si="16"/>
        <v>0</v>
      </c>
      <c r="M71" s="41">
        <f t="shared" si="16"/>
        <v>0</v>
      </c>
      <c r="N71" s="41">
        <f t="shared" si="16"/>
        <v>240</v>
      </c>
      <c r="O71" s="41">
        <f t="shared" si="16"/>
        <v>210</v>
      </c>
      <c r="P71" s="42"/>
      <c r="Q71" s="42"/>
      <c r="R71" s="43"/>
    </row>
    <row r="72" spans="1:18" s="44" customFormat="1" x14ac:dyDescent="0.3">
      <c r="A72" s="28"/>
      <c r="B72" s="29"/>
      <c r="C72" s="28"/>
      <c r="D72" s="28"/>
      <c r="E72" s="28"/>
      <c r="F72" s="28"/>
      <c r="G72" s="30"/>
      <c r="H72" s="30"/>
      <c r="I72" s="30"/>
      <c r="J72" s="30"/>
      <c r="K72" s="30"/>
      <c r="L72" s="30"/>
      <c r="M72" s="30"/>
      <c r="N72" s="30"/>
      <c r="O72" s="31"/>
      <c r="P72" s="32"/>
      <c r="Q72" s="32"/>
      <c r="R72" s="28"/>
    </row>
  </sheetData>
  <sheetProtection algorithmName="SHA-512" hashValue="/vAS+u+OFdl3xXsks1ei9rDloCQLgWrJjrt9M5+RDQZyQ0mn5UVq0/aMBo7BdveocQr0PmUjSvNUeomyDrVnIQ==" saltValue="MhJgfItwlPWqU9xxG7/aSw==" spinCount="100000" sheet="1" objects="1" scenarios="1"/>
  <mergeCells count="10">
    <mergeCell ref="A43:F43"/>
    <mergeCell ref="A53:F53"/>
    <mergeCell ref="A62:F62"/>
    <mergeCell ref="A70:F70"/>
    <mergeCell ref="A71:F71"/>
    <mergeCell ref="G6:I6"/>
    <mergeCell ref="J6:N6"/>
    <mergeCell ref="A16:F16"/>
    <mergeCell ref="A25:F25"/>
    <mergeCell ref="A34:F3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&amp;C&amp;10&amp;P</oddFooter>
  </headerFooter>
  <ignoredErrors>
    <ignoredError sqref="G16:I16 L16:O16" formulaRange="1"/>
    <ignoredError sqref="J16:K16" formula="1" formulaRange="1"/>
    <ignoredError sqref="J34:K3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MKANKMBS_2020-nappali</vt:lpstr>
      <vt:lpstr>MKANKMBSA_2020-angol</vt:lpstr>
      <vt:lpstr>'MKANKMBS_2020-nappali'!Nyomtatási_cím</vt:lpstr>
      <vt:lpstr>'MKANKMBSA_2020-angol'!Nyomtatási_cím</vt:lpstr>
      <vt:lpstr>'MKANKMBS_2020-nappali'!Nyomtatási_terület</vt:lpstr>
      <vt:lpstr>'MKANKMBSA_2020-angol'!Nyomtatási_terület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MKANKMBS_2020-szeptember</dc:title>
  <dc:creator>Besenyei Márk</dc:creator>
  <cp:lastModifiedBy>Szalai Ferenc</cp:lastModifiedBy>
  <cp:lastPrinted>2020-09-05T18:24:06Z</cp:lastPrinted>
  <dcterms:created xsi:type="dcterms:W3CDTF">2020-07-06T07:39:54Z</dcterms:created>
  <dcterms:modified xsi:type="dcterms:W3CDTF">2020-09-05T18:24:10Z</dcterms:modified>
</cp:coreProperties>
</file>