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ANKRMBS_2020-szeptember" sheetId="1" r:id="rId1"/>
  </sheets>
  <definedNames>
    <definedName name="_xlnm.Print_Titles" localSheetId="0">'MKANKRMBS_2020-szeptember'!$7:$7</definedName>
    <definedName name="_xlnm.Print_Area" localSheetId="0">'MKANKRMBS_2020-szeptember'!$A$1:$S$65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O64" i="1"/>
  <c r="N64" i="1"/>
  <c r="M64" i="1"/>
  <c r="L64" i="1"/>
  <c r="K64" i="1"/>
  <c r="J64" i="1"/>
  <c r="I64" i="1"/>
  <c r="H64" i="1"/>
  <c r="P62" i="1"/>
  <c r="O62" i="1"/>
  <c r="N62" i="1"/>
  <c r="M62" i="1"/>
  <c r="J62" i="1"/>
  <c r="I62" i="1"/>
  <c r="H62" i="1"/>
  <c r="L61" i="1"/>
  <c r="L60" i="1"/>
  <c r="L59" i="1"/>
  <c r="L57" i="1"/>
  <c r="L56" i="1"/>
  <c r="L55" i="1"/>
  <c r="K61" i="1"/>
  <c r="K60" i="1"/>
  <c r="K59" i="1"/>
  <c r="K57" i="1"/>
  <c r="K56" i="1"/>
  <c r="K55" i="1"/>
  <c r="P54" i="1"/>
  <c r="O54" i="1"/>
  <c r="N54" i="1"/>
  <c r="M54" i="1"/>
  <c r="J54" i="1"/>
  <c r="I54" i="1"/>
  <c r="H54" i="1"/>
  <c r="L53" i="1"/>
  <c r="L52" i="1"/>
  <c r="L51" i="1"/>
  <c r="L49" i="1"/>
  <c r="L48" i="1"/>
  <c r="L47" i="1"/>
  <c r="K53" i="1"/>
  <c r="K52" i="1"/>
  <c r="K51" i="1"/>
  <c r="K49" i="1"/>
  <c r="K48" i="1"/>
  <c r="K47" i="1"/>
  <c r="L46" i="1"/>
  <c r="K46" i="1"/>
  <c r="K54" i="1" s="1"/>
  <c r="P45" i="1"/>
  <c r="O45" i="1"/>
  <c r="N45" i="1"/>
  <c r="M45" i="1"/>
  <c r="J45" i="1"/>
  <c r="I45" i="1"/>
  <c r="H45" i="1"/>
  <c r="L43" i="1"/>
  <c r="L42" i="1"/>
  <c r="L41" i="1"/>
  <c r="L40" i="1"/>
  <c r="L39" i="1"/>
  <c r="L38" i="1"/>
  <c r="K43" i="1"/>
  <c r="K42" i="1"/>
  <c r="K41" i="1"/>
  <c r="K40" i="1"/>
  <c r="K39" i="1"/>
  <c r="K38" i="1"/>
  <c r="L37" i="1"/>
  <c r="K37" i="1"/>
  <c r="P26" i="1"/>
  <c r="P36" i="1"/>
  <c r="O36" i="1"/>
  <c r="N36" i="1"/>
  <c r="M36" i="1"/>
  <c r="J36" i="1"/>
  <c r="I36" i="1"/>
  <c r="L35" i="1"/>
  <c r="L34" i="1"/>
  <c r="L32" i="1"/>
  <c r="L31" i="1"/>
  <c r="L30" i="1"/>
  <c r="L29" i="1"/>
  <c r="L28" i="1"/>
  <c r="K35" i="1"/>
  <c r="K34" i="1"/>
  <c r="K32" i="1"/>
  <c r="K31" i="1"/>
  <c r="K30" i="1"/>
  <c r="K29" i="1"/>
  <c r="K28" i="1"/>
  <c r="H36" i="1"/>
  <c r="L27" i="1"/>
  <c r="K27" i="1"/>
  <c r="O26" i="1"/>
  <c r="N26" i="1"/>
  <c r="M26" i="1"/>
  <c r="J26" i="1"/>
  <c r="I26" i="1"/>
  <c r="H26" i="1"/>
  <c r="L24" i="1"/>
  <c r="L23" i="1"/>
  <c r="L22" i="1"/>
  <c r="L21" i="1"/>
  <c r="L20" i="1"/>
  <c r="L19" i="1"/>
  <c r="K24" i="1"/>
  <c r="K23" i="1"/>
  <c r="K22" i="1"/>
  <c r="K21" i="1"/>
  <c r="K20" i="1"/>
  <c r="K19" i="1"/>
  <c r="L18" i="1"/>
  <c r="L26" i="1" s="1"/>
  <c r="K18" i="1"/>
  <c r="P17" i="1"/>
  <c r="O17" i="1"/>
  <c r="N17" i="1"/>
  <c r="M17" i="1"/>
  <c r="J17" i="1"/>
  <c r="I17" i="1"/>
  <c r="H17" i="1"/>
  <c r="L15" i="1"/>
  <c r="L14" i="1"/>
  <c r="L13" i="1"/>
  <c r="L12" i="1"/>
  <c r="L11" i="1"/>
  <c r="L10" i="1"/>
  <c r="L9" i="1"/>
  <c r="K15" i="1"/>
  <c r="K14" i="1"/>
  <c r="K13" i="1"/>
  <c r="K12" i="1"/>
  <c r="K11" i="1"/>
  <c r="K10" i="1"/>
  <c r="K9" i="1"/>
  <c r="L8" i="1"/>
  <c r="L17" i="1" s="1"/>
  <c r="K8" i="1"/>
  <c r="K17" i="1" l="1"/>
  <c r="J65" i="1"/>
  <c r="K36" i="1"/>
  <c r="K45" i="1"/>
  <c r="K62" i="1"/>
  <c r="M65" i="1"/>
  <c r="L54" i="1"/>
  <c r="L36" i="1"/>
  <c r="L45" i="1"/>
  <c r="P65" i="1"/>
  <c r="H65" i="1"/>
  <c r="O65" i="1"/>
  <c r="N65" i="1"/>
  <c r="L62" i="1"/>
  <c r="L65" i="1" s="1"/>
  <c r="K26" i="1"/>
  <c r="I65" i="1"/>
  <c r="K65" i="1"/>
</calcChain>
</file>

<file path=xl/sharedStrings.xml><?xml version="1.0" encoding="utf-8"?>
<sst xmlns="http://schemas.openxmlformats.org/spreadsheetml/2006/main" count="480" uniqueCount="245">
  <si>
    <t>Szent István Egyetem</t>
  </si>
  <si>
    <t>Heti</t>
  </si>
  <si>
    <t>Féléves</t>
  </si>
  <si>
    <t>Képzéskód</t>
  </si>
  <si>
    <t>Tf.kód</t>
  </si>
  <si>
    <t>Gy</t>
  </si>
  <si>
    <t>F.típ.</t>
  </si>
  <si>
    <t>Előkövetelmény</t>
  </si>
  <si>
    <t>MKANKRMBS</t>
  </si>
  <si>
    <t>A</t>
  </si>
  <si>
    <t>B</t>
  </si>
  <si>
    <t>SMKTG2013EN</t>
  </si>
  <si>
    <t>Agrometeorológia és vízgazdálkodás</t>
  </si>
  <si>
    <t>Dr. Szalai Sándor</t>
  </si>
  <si>
    <t>ZYS9OO</t>
  </si>
  <si>
    <t>Nincs</t>
  </si>
  <si>
    <t>SMKTT2011EN</t>
  </si>
  <si>
    <t>Alkalmazott informatika</t>
  </si>
  <si>
    <t>Dr. Skutai Julianna</t>
  </si>
  <si>
    <t>FZ2GJB</t>
  </si>
  <si>
    <t>SGMKR2011EN</t>
  </si>
  <si>
    <t>Biofizika</t>
  </si>
  <si>
    <t>Dr. Víg Piroska</t>
  </si>
  <si>
    <t>HL3M4H</t>
  </si>
  <si>
    <t>SMKKB2011EN</t>
  </si>
  <si>
    <t>Kertészeti kémia</t>
  </si>
  <si>
    <t>Mérőné Dr. Nótás Erika Mária</t>
  </si>
  <si>
    <t>V8AGFD</t>
  </si>
  <si>
    <t>SG1KG2011XN</t>
  </si>
  <si>
    <t>Közgazdaságtan</t>
  </si>
  <si>
    <t>Dr. Lőkös László</t>
  </si>
  <si>
    <t>IHB2RG</t>
  </si>
  <si>
    <t>SGMMAX04XXN</t>
  </si>
  <si>
    <t>Matematika</t>
  </si>
  <si>
    <t>Gődényné Dr. Hajdu Gabriella</t>
  </si>
  <si>
    <t>WC0R3Z</t>
  </si>
  <si>
    <t>SMKNN2011EN</t>
  </si>
  <si>
    <t>Növényszervezettan</t>
  </si>
  <si>
    <t>Dr. Nagy János György</t>
  </si>
  <si>
    <t>GLZP04</t>
  </si>
  <si>
    <t>SSRX011XN</t>
  </si>
  <si>
    <t>Testnevelés I.</t>
  </si>
  <si>
    <t>Simara János</t>
  </si>
  <si>
    <t>JC0YHI</t>
  </si>
  <si>
    <t>SMKDHSZABC1</t>
  </si>
  <si>
    <t xml:space="preserve"> Választható "C"</t>
  </si>
  <si>
    <t>A választott tárgy felelőse</t>
  </si>
  <si>
    <t>C</t>
  </si>
  <si>
    <t>Tárgytól függ</t>
  </si>
  <si>
    <t>SGTUT2012EN</t>
  </si>
  <si>
    <t>Agrárgazdaságtan és vidékfejlesztés</t>
  </si>
  <si>
    <t>Dr. Illés Bálint Csaba</t>
  </si>
  <si>
    <t>I5SOLR</t>
  </si>
  <si>
    <t>SGMMG2012EN</t>
  </si>
  <si>
    <t>Műszaki és munkavédelmi alapismeretek</t>
  </si>
  <si>
    <t>Dr. Bense László</t>
  </si>
  <si>
    <t>ABV3XQ</t>
  </si>
  <si>
    <t>SMKMG2012EN</t>
  </si>
  <si>
    <t>Növénygenetika</t>
  </si>
  <si>
    <t>Dr. Veres Anikó</t>
  </si>
  <si>
    <t>ZX7FP3</t>
  </si>
  <si>
    <t>SMKNN2012EN</t>
  </si>
  <si>
    <t>Növényi biokémia és élettan</t>
  </si>
  <si>
    <t>Dr. Fóti Szilvia</t>
  </si>
  <si>
    <t>F9K40B</t>
  </si>
  <si>
    <t>SMKNN2022EN</t>
  </si>
  <si>
    <t>Növényrendszertan</t>
  </si>
  <si>
    <t>Dr. Penksza Károly László</t>
  </si>
  <si>
    <t>MZI5IZ</t>
  </si>
  <si>
    <t>SMKTG2012EN</t>
  </si>
  <si>
    <t>Talajtan és agrokémia</t>
  </si>
  <si>
    <t>Csákiné Dr. Michéli Erika</t>
  </si>
  <si>
    <t>VD11AR</t>
  </si>
  <si>
    <t>SSRX022XN</t>
  </si>
  <si>
    <t>Testnevelés II.</t>
  </si>
  <si>
    <t>SMKNT2013EN</t>
  </si>
  <si>
    <t>Biometria</t>
  </si>
  <si>
    <t>Dr. Hufnagel Levente</t>
  </si>
  <si>
    <t>DQV3NW</t>
  </si>
  <si>
    <t>SMKKS2023EN</t>
  </si>
  <si>
    <t>Faiskolai termesztés</t>
  </si>
  <si>
    <t>Dr. Neményi András Béla</t>
  </si>
  <si>
    <t>M3FDSU</t>
  </si>
  <si>
    <t>SMKFM201XXN</t>
  </si>
  <si>
    <t>Földműveléstan</t>
  </si>
  <si>
    <t>Dr. Gyuricza Csaba</t>
  </si>
  <si>
    <t>BSSXDX</t>
  </si>
  <si>
    <t>Talajtan VAGY Talajtan és agrokémia</t>
  </si>
  <si>
    <t>SGMGR2315EN</t>
  </si>
  <si>
    <t>Kertészeti termesztés gépei</t>
  </si>
  <si>
    <t>SMKNG2023EN</t>
  </si>
  <si>
    <t>Növényi biotechnológia</t>
  </si>
  <si>
    <t>Dr. Szőke Antal</t>
  </si>
  <si>
    <t>G30RET</t>
  </si>
  <si>
    <t>SMKNT2023EN</t>
  </si>
  <si>
    <t>Növénytermesztési és állattenyésztési enciklopédia</t>
  </si>
  <si>
    <t>Dr. Mikó Péter Pál</t>
  </si>
  <si>
    <t>RAKVUD</t>
  </si>
  <si>
    <t>SMKKS2063EN</t>
  </si>
  <si>
    <t>Nyári gyakorlat</t>
  </si>
  <si>
    <t>Dr. Helyes Lajos</t>
  </si>
  <si>
    <t>Y82GRN</t>
  </si>
  <si>
    <t>SMKÖG2013EN</t>
  </si>
  <si>
    <t>Ökológiai gazdálkodás</t>
  </si>
  <si>
    <t>Dr. Tirczka Imre</t>
  </si>
  <si>
    <t>DXAKID</t>
  </si>
  <si>
    <t>SMKKS2054EN</t>
  </si>
  <si>
    <t>Zöldségtermesztés alapjai</t>
  </si>
  <si>
    <t>Dr. Ombódi Attila</t>
  </si>
  <si>
    <t>V25HSZ</t>
  </si>
  <si>
    <t>SMKKS2014EN</t>
  </si>
  <si>
    <t>Gyógy- és fűszernövény-ismeret</t>
  </si>
  <si>
    <t>Dr. Koczka Noémi</t>
  </si>
  <si>
    <t>AYYYQT</t>
  </si>
  <si>
    <t>SMKKS2033EN</t>
  </si>
  <si>
    <t>Gyümölcsfaj- és fajtaismeret</t>
  </si>
  <si>
    <t>Dr. Barócsi Zoltán</t>
  </si>
  <si>
    <t>TZTXAP</t>
  </si>
  <si>
    <t>SMKNV2014EN</t>
  </si>
  <si>
    <t>Növényvédelmi állattan</t>
  </si>
  <si>
    <t>Dr. Tóth Ferenc</t>
  </si>
  <si>
    <t>LWLFES</t>
  </si>
  <si>
    <t>SMKKS2034EN</t>
  </si>
  <si>
    <t>Szabadföldi dísznövénytermesztés</t>
  </si>
  <si>
    <t>SMKKS2044EN</t>
  </si>
  <si>
    <t>Szőlőtermesztés</t>
  </si>
  <si>
    <t>SMKKS2045EN</t>
  </si>
  <si>
    <t>Zöldségtermesztési technológiák</t>
  </si>
  <si>
    <t>Dr. Pék Zoltán</t>
  </si>
  <si>
    <t>S1P1FF</t>
  </si>
  <si>
    <t>SMKKS2336EN</t>
  </si>
  <si>
    <t>Gombatermesztés</t>
  </si>
  <si>
    <t>Csorbainé Dr. Gógán Andrea</t>
  </si>
  <si>
    <t>DF1SFQ</t>
  </si>
  <si>
    <t>SMKDHSZABC4</t>
  </si>
  <si>
    <t>SMKKS2015EN</t>
  </si>
  <si>
    <t>Gyógynövénytermesztés</t>
  </si>
  <si>
    <t>SMKKS2024EN</t>
  </si>
  <si>
    <t>Gyümölcstermesztés</t>
  </si>
  <si>
    <t>SMKKS2025EN</t>
  </si>
  <si>
    <t>Növényházi dísznövénytermesztés</t>
  </si>
  <si>
    <t>SMKNV2015EN</t>
  </si>
  <si>
    <t>Növénykórtan</t>
  </si>
  <si>
    <t>Dr. Turóczi György</t>
  </si>
  <si>
    <t>RZOZ3Q</t>
  </si>
  <si>
    <t>SMKDH2014EN</t>
  </si>
  <si>
    <t>Szakdolgozat készítés I.</t>
  </si>
  <si>
    <t>Választott konzulens</t>
  </si>
  <si>
    <t>SMKKS2035EN</t>
  </si>
  <si>
    <t>Szőlőtermesztési technológia</t>
  </si>
  <si>
    <t>SMKKS2315EN</t>
  </si>
  <si>
    <t>Zöldséghajtatás</t>
  </si>
  <si>
    <t>SMKKS2325EN</t>
  </si>
  <si>
    <t>Zöldségtermesztés időzítése</t>
  </si>
  <si>
    <t>SMKNV2016EN</t>
  </si>
  <si>
    <t>Integrált növényvédelem, herbológia</t>
  </si>
  <si>
    <t>Dr. Szénási Ágnes</t>
  </si>
  <si>
    <t>IFRENP</t>
  </si>
  <si>
    <t>Növényvédelmi állattan ÉS Növénykórtan</t>
  </si>
  <si>
    <t>SGTUT2016EN</t>
  </si>
  <si>
    <t>Kertészeti marketing és minőségbiztosítás</t>
  </si>
  <si>
    <t>Dr. Papp János</t>
  </si>
  <si>
    <t>HG3GOM</t>
  </si>
  <si>
    <t>SMKGM2016EN</t>
  </si>
  <si>
    <t>Növénynemesítés és fajtaminősítés</t>
  </si>
  <si>
    <t>SMKDH2025EN</t>
  </si>
  <si>
    <t>Szakdolgozat készítés II.</t>
  </si>
  <si>
    <t>SGTUT2026EN</t>
  </si>
  <si>
    <t>Számvitel, pénzgazdálkodás</t>
  </si>
  <si>
    <t>Dr. Zéman Zoltán</t>
  </si>
  <si>
    <t>KT5VCM</t>
  </si>
  <si>
    <t>SGTUT2036EN</t>
  </si>
  <si>
    <t>Üzemszervezéstan és -gazdaságtan</t>
  </si>
  <si>
    <t>SMKKS2065EN</t>
  </si>
  <si>
    <t>Kertészeti növények öntözése</t>
  </si>
  <si>
    <t>SMKKS2017EN</t>
  </si>
  <si>
    <t>Összefüggő szakmai gyakorlat (13 hét)</t>
  </si>
  <si>
    <t>Feltöltve: 2020.07.06.</t>
  </si>
  <si>
    <t>Szakfelelős: Dr. Helyes Lajos</t>
  </si>
  <si>
    <t>2020.07.01.-től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</si>
  <si>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</si>
  <si>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</si>
  <si>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</si>
  <si>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</si>
  <si>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</si>
  <si>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</si>
  <si>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</si>
  <si>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</si>
  <si>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</si>
  <si>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</si>
  <si>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</si>
  <si>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</si>
  <si>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Agrimeteorology and water management</t>
  </si>
  <si>
    <t>Practical informatics</t>
  </si>
  <si>
    <t>Biophysics</t>
  </si>
  <si>
    <t>Chemistry for Horticulture</t>
  </si>
  <si>
    <t>Economics</t>
  </si>
  <si>
    <t>Mathematics</t>
  </si>
  <si>
    <t>Plant anatomy and morphology</t>
  </si>
  <si>
    <t>Physical education I.</t>
  </si>
  <si>
    <t>Elective subjects</t>
  </si>
  <si>
    <t>Agroeconomy and rural development</t>
  </si>
  <si>
    <t>Basics of technology and safety</t>
  </si>
  <si>
    <t>Phtogenetics</t>
  </si>
  <si>
    <t>Phytobiochemistry and physiology</t>
  </si>
  <si>
    <t>Botanical taxonomy</t>
  </si>
  <si>
    <t>Soil science and agrochemistry</t>
  </si>
  <si>
    <t>Physical education II.</t>
  </si>
  <si>
    <t>Biometry</t>
  </si>
  <si>
    <t>Nursery production</t>
  </si>
  <si>
    <t>Soil Management and Land Use</t>
  </si>
  <si>
    <t>Machinery in horticulture</t>
  </si>
  <si>
    <t>Plant biotechnology</t>
  </si>
  <si>
    <t>Encyclopedy for crop production and animal husbandry</t>
  </si>
  <si>
    <t>Summer practice</t>
  </si>
  <si>
    <t>Ecological production</t>
  </si>
  <si>
    <t>Fundamentals of Vegetable production</t>
  </si>
  <si>
    <t>Herbs and Medicinal plants</t>
  </si>
  <si>
    <t>Fruit species and cultivars</t>
  </si>
  <si>
    <t>Plant protection zoology</t>
  </si>
  <si>
    <t>Field ornamental plant production</t>
  </si>
  <si>
    <t>Viticulture</t>
  </si>
  <si>
    <t>Technologies for vegetable production</t>
  </si>
  <si>
    <t>Mushroom production</t>
  </si>
  <si>
    <t>Medicinal plant cultivation</t>
  </si>
  <si>
    <t>Fruit production</t>
  </si>
  <si>
    <t>Greenhouse ornamental plant cultivation</t>
  </si>
  <si>
    <t>Plant pathology</t>
  </si>
  <si>
    <t>Thesis work I.</t>
  </si>
  <si>
    <t>Viticulture technology</t>
  </si>
  <si>
    <t>Vegetable forcing</t>
  </si>
  <si>
    <t>Timing of vegetable cultivation</t>
  </si>
  <si>
    <t>Integrated plant protection, herbology</t>
  </si>
  <si>
    <t>Horticultural marketing and quality assurance</t>
  </si>
  <si>
    <t>Plant improvement and cultivar qualification</t>
  </si>
  <si>
    <t>Thesis work II.</t>
  </si>
  <si>
    <t>Accountancy and finance</t>
  </si>
  <si>
    <t>Farm construction and management</t>
  </si>
  <si>
    <t>Irrigation of horticultural plants</t>
  </si>
  <si>
    <t>Practice</t>
  </si>
  <si>
    <t>Kertészmérnöki alapképzési szak (BSc) (nappali munkarend)</t>
  </si>
  <si>
    <t xml:space="preserve">Gödöllői Campus, Mezőgazdaság- és Környezettudományi Kar </t>
  </si>
  <si>
    <t>Félév</t>
  </si>
  <si>
    <t>Összesen: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</si>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</sst>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758190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view="pageBreakPreview" zoomScaleNormal="100" zoomScaleSheetLayoutView="100" workbookViewId="0">
      <pane ySplit="7" topLeftCell="A8" activePane="bottomLeft" state="frozen"/>
      <selection pane="bottomLeft" activeCell="E13" sqref="E13"/>
    </sheetView>
  </sheetViews>
  <sheetFormatPr defaultRowHeight="13.8" x14ac:dyDescent="0.3"/>
  <cols>
    <col min="1" max="1" width="12.33203125" style="3" customWidth="1"/>
    <col min="2" max="2" width="5.77734375" style="2" customWidth="1"/>
    <col min="3" max="3" width="13.21875" style="3" customWidth="1"/>
    <col min="4" max="4" width="23.109375" style="19" customWidth="1"/>
    <col min="5" max="5" width="22.5546875" style="19" customWidth="1"/>
    <col min="6" max="6" width="18.77734375" style="3" customWidth="1"/>
    <col min="7" max="7" width="8.77734375" style="3" hidden="1" customWidth="1"/>
    <col min="8" max="10" width="3.77734375" style="20" customWidth="1"/>
    <col min="11" max="12" width="5" style="20" bestFit="1" customWidth="1"/>
    <col min="13" max="13" width="3.77734375" style="20" customWidth="1"/>
    <col min="14" max="15" width="6.21875" style="20" customWidth="1"/>
    <col min="16" max="16" width="5.77734375" style="21" customWidth="1"/>
    <col min="17" max="17" width="4.6640625" style="22" customWidth="1"/>
    <col min="18" max="18" width="5" style="22" customWidth="1"/>
    <col min="19" max="19" width="16.77734375" style="3" customWidth="1"/>
    <col min="20" max="16384" width="8.88671875" style="24"/>
  </cols>
  <sheetData>
    <row r="1" spans="1:19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177</v>
      </c>
    </row>
    <row r="2" spans="1:19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241</v>
      </c>
    </row>
    <row r="4" spans="1:19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178</v>
      </c>
    </row>
    <row r="5" spans="1:19" x14ac:dyDescent="0.3">
      <c r="A5" s="9" t="s">
        <v>240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179</v>
      </c>
    </row>
    <row r="6" spans="1:19" x14ac:dyDescent="0.3">
      <c r="B6" s="5"/>
      <c r="C6" s="4"/>
      <c r="D6" s="4"/>
      <c r="E6" s="4"/>
      <c r="F6" s="4"/>
      <c r="H6" s="26" t="s">
        <v>1</v>
      </c>
      <c r="I6" s="26"/>
      <c r="J6" s="26"/>
      <c r="K6" s="26"/>
      <c r="L6" s="26" t="s">
        <v>2</v>
      </c>
      <c r="M6" s="26"/>
      <c r="N6" s="26"/>
      <c r="O6" s="26"/>
      <c r="P6" s="6"/>
      <c r="Q6" s="4"/>
      <c r="R6" s="4"/>
    </row>
    <row r="7" spans="1:19" s="18" customFormat="1" ht="41.4" x14ac:dyDescent="0.3">
      <c r="A7" s="13" t="s">
        <v>3</v>
      </c>
      <c r="B7" s="14" t="s">
        <v>242</v>
      </c>
      <c r="C7" s="13" t="s">
        <v>182</v>
      </c>
      <c r="D7" s="15" t="s">
        <v>183</v>
      </c>
      <c r="E7" s="15" t="s">
        <v>184</v>
      </c>
      <c r="F7" s="15" t="s">
        <v>185</v>
      </c>
      <c r="G7" s="16" t="s">
        <v>4</v>
      </c>
      <c r="H7" s="14" t="s">
        <v>186</v>
      </c>
      <c r="I7" s="14" t="s">
        <v>5</v>
      </c>
      <c r="J7" s="14" t="s">
        <v>187</v>
      </c>
      <c r="K7" s="14" t="s">
        <v>186</v>
      </c>
      <c r="L7" s="14" t="s">
        <v>5</v>
      </c>
      <c r="M7" s="14" t="s">
        <v>187</v>
      </c>
      <c r="N7" s="14" t="s">
        <v>188</v>
      </c>
      <c r="O7" s="14" t="s">
        <v>189</v>
      </c>
      <c r="P7" s="14" t="s">
        <v>190</v>
      </c>
      <c r="Q7" s="16" t="s">
        <v>191</v>
      </c>
      <c r="R7" s="16" t="s">
        <v>6</v>
      </c>
      <c r="S7" s="17" t="s">
        <v>7</v>
      </c>
    </row>
    <row r="8" spans="1:19" s="34" customFormat="1" ht="27.6" x14ac:dyDescent="0.3">
      <c r="A8" s="27" t="s">
        <v>8</v>
      </c>
      <c r="B8" s="28">
        <v>1</v>
      </c>
      <c r="C8" s="27" t="s">
        <v>11</v>
      </c>
      <c r="D8" s="27" t="s">
        <v>12</v>
      </c>
      <c r="E8" s="27" t="s">
        <v>192</v>
      </c>
      <c r="F8" s="27" t="s">
        <v>13</v>
      </c>
      <c r="G8" s="27" t="s">
        <v>14</v>
      </c>
      <c r="H8" s="29">
        <v>2</v>
      </c>
      <c r="I8" s="29">
        <v>2</v>
      </c>
      <c r="J8" s="29">
        <v>0</v>
      </c>
      <c r="K8" s="29">
        <f t="shared" ref="K8:L15" si="0">H8*13</f>
        <v>26</v>
      </c>
      <c r="L8" s="29">
        <f t="shared" si="0"/>
        <v>26</v>
      </c>
      <c r="M8" s="29"/>
      <c r="N8" s="29"/>
      <c r="O8" s="29">
        <v>8</v>
      </c>
      <c r="P8" s="29">
        <v>4</v>
      </c>
      <c r="Q8" s="32" t="s">
        <v>180</v>
      </c>
      <c r="R8" s="32" t="s">
        <v>9</v>
      </c>
      <c r="S8" s="27" t="s">
        <v>15</v>
      </c>
    </row>
    <row r="9" spans="1:19" s="34" customFormat="1" x14ac:dyDescent="0.3">
      <c r="A9" s="27" t="s">
        <v>8</v>
      </c>
      <c r="B9" s="28">
        <v>1</v>
      </c>
      <c r="C9" s="27" t="s">
        <v>16</v>
      </c>
      <c r="D9" s="27" t="s">
        <v>17</v>
      </c>
      <c r="E9" s="27" t="s">
        <v>193</v>
      </c>
      <c r="F9" s="27" t="s">
        <v>18</v>
      </c>
      <c r="G9" s="27" t="s">
        <v>19</v>
      </c>
      <c r="H9" s="29">
        <v>1</v>
      </c>
      <c r="I9" s="29">
        <v>2</v>
      </c>
      <c r="J9" s="29"/>
      <c r="K9" s="29">
        <f t="shared" si="0"/>
        <v>13</v>
      </c>
      <c r="L9" s="29">
        <f t="shared" si="0"/>
        <v>26</v>
      </c>
      <c r="M9" s="29"/>
      <c r="N9" s="29"/>
      <c r="O9" s="29"/>
      <c r="P9" s="29">
        <v>3</v>
      </c>
      <c r="Q9" s="32" t="s">
        <v>181</v>
      </c>
      <c r="R9" s="32" t="s">
        <v>9</v>
      </c>
      <c r="S9" s="27" t="s">
        <v>15</v>
      </c>
    </row>
    <row r="10" spans="1:19" s="34" customFormat="1" x14ac:dyDescent="0.3">
      <c r="A10" s="27" t="s">
        <v>8</v>
      </c>
      <c r="B10" s="28">
        <v>1</v>
      </c>
      <c r="C10" s="27" t="s">
        <v>20</v>
      </c>
      <c r="D10" s="27" t="s">
        <v>21</v>
      </c>
      <c r="E10" s="27" t="s">
        <v>194</v>
      </c>
      <c r="F10" s="27" t="s">
        <v>22</v>
      </c>
      <c r="G10" s="27" t="s">
        <v>23</v>
      </c>
      <c r="H10" s="29">
        <v>2</v>
      </c>
      <c r="I10" s="29">
        <v>1</v>
      </c>
      <c r="J10" s="29"/>
      <c r="K10" s="29">
        <f t="shared" si="0"/>
        <v>26</v>
      </c>
      <c r="L10" s="29">
        <f t="shared" si="0"/>
        <v>13</v>
      </c>
      <c r="M10" s="29"/>
      <c r="N10" s="29"/>
      <c r="O10" s="29"/>
      <c r="P10" s="29">
        <v>3</v>
      </c>
      <c r="Q10" s="32" t="s">
        <v>180</v>
      </c>
      <c r="R10" s="32" t="s">
        <v>9</v>
      </c>
      <c r="S10" s="27" t="s">
        <v>15</v>
      </c>
    </row>
    <row r="11" spans="1:19" s="34" customFormat="1" ht="27.6" x14ac:dyDescent="0.3">
      <c r="A11" s="27" t="s">
        <v>8</v>
      </c>
      <c r="B11" s="28">
        <v>1</v>
      </c>
      <c r="C11" s="27" t="s">
        <v>24</v>
      </c>
      <c r="D11" s="27" t="s">
        <v>25</v>
      </c>
      <c r="E11" s="27" t="s">
        <v>195</v>
      </c>
      <c r="F11" s="27" t="s">
        <v>26</v>
      </c>
      <c r="G11" s="27" t="s">
        <v>27</v>
      </c>
      <c r="H11" s="29">
        <v>3</v>
      </c>
      <c r="I11" s="29">
        <v>2</v>
      </c>
      <c r="J11" s="29"/>
      <c r="K11" s="29">
        <f t="shared" si="0"/>
        <v>39</v>
      </c>
      <c r="L11" s="29">
        <f t="shared" si="0"/>
        <v>26</v>
      </c>
      <c r="M11" s="29"/>
      <c r="N11" s="29"/>
      <c r="O11" s="29"/>
      <c r="P11" s="29">
        <v>6</v>
      </c>
      <c r="Q11" s="32" t="s">
        <v>180</v>
      </c>
      <c r="R11" s="32" t="s">
        <v>9</v>
      </c>
      <c r="S11" s="27" t="s">
        <v>15</v>
      </c>
    </row>
    <row r="12" spans="1:19" s="34" customFormat="1" x14ac:dyDescent="0.3">
      <c r="A12" s="27" t="s">
        <v>8</v>
      </c>
      <c r="B12" s="28">
        <v>1</v>
      </c>
      <c r="C12" s="27" t="s">
        <v>28</v>
      </c>
      <c r="D12" s="27" t="s">
        <v>29</v>
      </c>
      <c r="E12" s="27" t="s">
        <v>196</v>
      </c>
      <c r="F12" s="27" t="s">
        <v>30</v>
      </c>
      <c r="G12" s="27" t="s">
        <v>31</v>
      </c>
      <c r="H12" s="29">
        <v>2</v>
      </c>
      <c r="I12" s="29">
        <v>0</v>
      </c>
      <c r="J12" s="29"/>
      <c r="K12" s="29">
        <f t="shared" si="0"/>
        <v>26</v>
      </c>
      <c r="L12" s="29">
        <f t="shared" si="0"/>
        <v>0</v>
      </c>
      <c r="M12" s="29"/>
      <c r="N12" s="29"/>
      <c r="O12" s="29"/>
      <c r="P12" s="29">
        <v>3</v>
      </c>
      <c r="Q12" s="32" t="s">
        <v>180</v>
      </c>
      <c r="R12" s="32" t="s">
        <v>9</v>
      </c>
      <c r="S12" s="27" t="s">
        <v>15</v>
      </c>
    </row>
    <row r="13" spans="1:19" s="34" customFormat="1" ht="27.6" x14ac:dyDescent="0.3">
      <c r="A13" s="27" t="s">
        <v>8</v>
      </c>
      <c r="B13" s="28">
        <v>1</v>
      </c>
      <c r="C13" s="27" t="s">
        <v>32</v>
      </c>
      <c r="D13" s="27" t="s">
        <v>33</v>
      </c>
      <c r="E13" s="27" t="s">
        <v>197</v>
      </c>
      <c r="F13" s="27" t="s">
        <v>34</v>
      </c>
      <c r="G13" s="27" t="s">
        <v>35</v>
      </c>
      <c r="H13" s="29">
        <v>1</v>
      </c>
      <c r="I13" s="29">
        <v>2</v>
      </c>
      <c r="J13" s="29"/>
      <c r="K13" s="29">
        <f t="shared" si="0"/>
        <v>13</v>
      </c>
      <c r="L13" s="29">
        <f t="shared" si="0"/>
        <v>26</v>
      </c>
      <c r="M13" s="29"/>
      <c r="N13" s="29"/>
      <c r="O13" s="29"/>
      <c r="P13" s="29">
        <v>3</v>
      </c>
      <c r="Q13" s="32" t="s">
        <v>181</v>
      </c>
      <c r="R13" s="32" t="s">
        <v>9</v>
      </c>
      <c r="S13" s="27" t="s">
        <v>15</v>
      </c>
    </row>
    <row r="14" spans="1:19" s="34" customFormat="1" ht="27.6" x14ac:dyDescent="0.3">
      <c r="A14" s="27" t="s">
        <v>8</v>
      </c>
      <c r="B14" s="28">
        <v>1</v>
      </c>
      <c r="C14" s="27" t="s">
        <v>36</v>
      </c>
      <c r="D14" s="27" t="s">
        <v>37</v>
      </c>
      <c r="E14" s="27" t="s">
        <v>198</v>
      </c>
      <c r="F14" s="27" t="s">
        <v>38</v>
      </c>
      <c r="G14" s="27" t="s">
        <v>39</v>
      </c>
      <c r="H14" s="29">
        <v>2</v>
      </c>
      <c r="I14" s="29">
        <v>2</v>
      </c>
      <c r="J14" s="29">
        <v>0</v>
      </c>
      <c r="K14" s="29">
        <f t="shared" si="0"/>
        <v>26</v>
      </c>
      <c r="L14" s="29">
        <f t="shared" si="0"/>
        <v>26</v>
      </c>
      <c r="M14" s="29"/>
      <c r="N14" s="29"/>
      <c r="O14" s="29">
        <v>32</v>
      </c>
      <c r="P14" s="29">
        <v>6</v>
      </c>
      <c r="Q14" s="32" t="s">
        <v>180</v>
      </c>
      <c r="R14" s="32" t="s">
        <v>9</v>
      </c>
      <c r="S14" s="27" t="s">
        <v>15</v>
      </c>
    </row>
    <row r="15" spans="1:19" s="34" customFormat="1" x14ac:dyDescent="0.3">
      <c r="A15" s="27" t="s">
        <v>8</v>
      </c>
      <c r="B15" s="28">
        <v>1</v>
      </c>
      <c r="C15" s="27" t="s">
        <v>40</v>
      </c>
      <c r="D15" s="27" t="s">
        <v>41</v>
      </c>
      <c r="E15" s="27" t="s">
        <v>199</v>
      </c>
      <c r="F15" s="27" t="s">
        <v>42</v>
      </c>
      <c r="G15" s="27" t="s">
        <v>43</v>
      </c>
      <c r="H15" s="29">
        <v>0</v>
      </c>
      <c r="I15" s="29">
        <v>2</v>
      </c>
      <c r="J15" s="29"/>
      <c r="K15" s="29">
        <f t="shared" si="0"/>
        <v>0</v>
      </c>
      <c r="L15" s="29">
        <f t="shared" si="0"/>
        <v>26</v>
      </c>
      <c r="M15" s="29"/>
      <c r="N15" s="29"/>
      <c r="O15" s="29"/>
      <c r="P15" s="29">
        <v>0</v>
      </c>
      <c r="Q15" s="32" t="s">
        <v>9</v>
      </c>
      <c r="R15" s="32" t="s">
        <v>9</v>
      </c>
      <c r="S15" s="27" t="s">
        <v>15</v>
      </c>
    </row>
    <row r="16" spans="1:19" s="34" customFormat="1" ht="27.6" x14ac:dyDescent="0.3">
      <c r="A16" s="27" t="s">
        <v>8</v>
      </c>
      <c r="B16" s="28">
        <v>1</v>
      </c>
      <c r="C16" s="27" t="s">
        <v>44</v>
      </c>
      <c r="D16" s="27" t="s">
        <v>45</v>
      </c>
      <c r="E16" s="27" t="s">
        <v>200</v>
      </c>
      <c r="F16" s="27" t="s">
        <v>46</v>
      </c>
      <c r="G16" s="27"/>
      <c r="H16" s="29"/>
      <c r="I16" s="29"/>
      <c r="J16" s="29"/>
      <c r="K16" s="29"/>
      <c r="L16" s="29"/>
      <c r="M16" s="29"/>
      <c r="N16" s="29"/>
      <c r="O16" s="29"/>
      <c r="P16" s="29">
        <v>2</v>
      </c>
      <c r="Q16" s="32" t="s">
        <v>180</v>
      </c>
      <c r="R16" s="32" t="s">
        <v>47</v>
      </c>
      <c r="S16" s="27" t="s">
        <v>48</v>
      </c>
    </row>
    <row r="17" spans="1:19" s="34" customFormat="1" x14ac:dyDescent="0.3">
      <c r="A17" s="35" t="s">
        <v>243</v>
      </c>
      <c r="B17" s="36"/>
      <c r="C17" s="36"/>
      <c r="D17" s="36"/>
      <c r="E17" s="36"/>
      <c r="F17" s="36"/>
      <c r="G17" s="37"/>
      <c r="H17" s="30">
        <f t="shared" ref="H17:P17" si="1">SUM(H8:H16)</f>
        <v>13</v>
      </c>
      <c r="I17" s="30">
        <f t="shared" si="1"/>
        <v>13</v>
      </c>
      <c r="J17" s="30">
        <f t="shared" si="1"/>
        <v>0</v>
      </c>
      <c r="K17" s="30">
        <f t="shared" si="1"/>
        <v>169</v>
      </c>
      <c r="L17" s="30">
        <f t="shared" si="1"/>
        <v>169</v>
      </c>
      <c r="M17" s="30">
        <f t="shared" si="1"/>
        <v>0</v>
      </c>
      <c r="N17" s="30">
        <f t="shared" si="1"/>
        <v>0</v>
      </c>
      <c r="O17" s="30">
        <f t="shared" si="1"/>
        <v>40</v>
      </c>
      <c r="P17" s="30">
        <f t="shared" si="1"/>
        <v>30</v>
      </c>
      <c r="Q17" s="38"/>
      <c r="R17" s="38"/>
      <c r="S17" s="31"/>
    </row>
    <row r="18" spans="1:19" s="39" customFormat="1" ht="27.6" x14ac:dyDescent="0.3">
      <c r="A18" s="27" t="s">
        <v>8</v>
      </c>
      <c r="B18" s="28">
        <v>2</v>
      </c>
      <c r="C18" s="27" t="s">
        <v>49</v>
      </c>
      <c r="D18" s="27" t="s">
        <v>50</v>
      </c>
      <c r="E18" s="27" t="s">
        <v>201</v>
      </c>
      <c r="F18" s="27" t="s">
        <v>51</v>
      </c>
      <c r="G18" s="27" t="s">
        <v>52</v>
      </c>
      <c r="H18" s="29">
        <v>1</v>
      </c>
      <c r="I18" s="29">
        <v>1</v>
      </c>
      <c r="J18" s="29"/>
      <c r="K18" s="29">
        <f t="shared" ref="K18:L24" si="2">H18*13</f>
        <v>13</v>
      </c>
      <c r="L18" s="29">
        <f t="shared" si="2"/>
        <v>13</v>
      </c>
      <c r="M18" s="29"/>
      <c r="N18" s="29"/>
      <c r="O18" s="29"/>
      <c r="P18" s="29">
        <v>3</v>
      </c>
      <c r="Q18" s="32" t="s">
        <v>180</v>
      </c>
      <c r="R18" s="32" t="s">
        <v>9</v>
      </c>
      <c r="S18" s="27" t="s">
        <v>15</v>
      </c>
    </row>
    <row r="19" spans="1:19" s="39" customFormat="1" ht="27.6" x14ac:dyDescent="0.3">
      <c r="A19" s="27" t="s">
        <v>8</v>
      </c>
      <c r="B19" s="28">
        <v>2</v>
      </c>
      <c r="C19" s="27" t="s">
        <v>53</v>
      </c>
      <c r="D19" s="27" t="s">
        <v>54</v>
      </c>
      <c r="E19" s="27" t="s">
        <v>202</v>
      </c>
      <c r="F19" s="27" t="s">
        <v>55</v>
      </c>
      <c r="G19" s="27" t="s">
        <v>56</v>
      </c>
      <c r="H19" s="29">
        <v>2</v>
      </c>
      <c r="I19" s="29">
        <v>1</v>
      </c>
      <c r="J19" s="29">
        <v>0</v>
      </c>
      <c r="K19" s="29">
        <f t="shared" si="2"/>
        <v>26</v>
      </c>
      <c r="L19" s="29">
        <f t="shared" si="2"/>
        <v>13</v>
      </c>
      <c r="M19" s="29"/>
      <c r="N19" s="29"/>
      <c r="O19" s="29">
        <v>16</v>
      </c>
      <c r="P19" s="29">
        <v>3</v>
      </c>
      <c r="Q19" s="32" t="s">
        <v>180</v>
      </c>
      <c r="R19" s="32" t="s">
        <v>9</v>
      </c>
      <c r="S19" s="27" t="s">
        <v>15</v>
      </c>
    </row>
    <row r="20" spans="1:19" s="39" customFormat="1" ht="27.6" x14ac:dyDescent="0.3">
      <c r="A20" s="27" t="s">
        <v>8</v>
      </c>
      <c r="B20" s="28">
        <v>2</v>
      </c>
      <c r="C20" s="27" t="s">
        <v>57</v>
      </c>
      <c r="D20" s="27" t="s">
        <v>58</v>
      </c>
      <c r="E20" s="27" t="s">
        <v>203</v>
      </c>
      <c r="F20" s="27" t="s">
        <v>59</v>
      </c>
      <c r="G20" s="27" t="s">
        <v>60</v>
      </c>
      <c r="H20" s="29">
        <v>2</v>
      </c>
      <c r="I20" s="29">
        <v>1</v>
      </c>
      <c r="J20" s="29"/>
      <c r="K20" s="29">
        <f t="shared" si="2"/>
        <v>26</v>
      </c>
      <c r="L20" s="29">
        <f t="shared" si="2"/>
        <v>13</v>
      </c>
      <c r="M20" s="29"/>
      <c r="N20" s="29"/>
      <c r="O20" s="29"/>
      <c r="P20" s="29">
        <v>3</v>
      </c>
      <c r="Q20" s="32" t="s">
        <v>180</v>
      </c>
      <c r="R20" s="32" t="s">
        <v>9</v>
      </c>
      <c r="S20" s="27" t="s">
        <v>15</v>
      </c>
    </row>
    <row r="21" spans="1:19" s="39" customFormat="1" ht="27.6" x14ac:dyDescent="0.3">
      <c r="A21" s="27" t="s">
        <v>8</v>
      </c>
      <c r="B21" s="28">
        <v>2</v>
      </c>
      <c r="C21" s="27" t="s">
        <v>61</v>
      </c>
      <c r="D21" s="27" t="s">
        <v>62</v>
      </c>
      <c r="E21" s="27" t="s">
        <v>204</v>
      </c>
      <c r="F21" s="27" t="s">
        <v>63</v>
      </c>
      <c r="G21" s="27" t="s">
        <v>64</v>
      </c>
      <c r="H21" s="29">
        <v>3</v>
      </c>
      <c r="I21" s="29">
        <v>2</v>
      </c>
      <c r="J21" s="29"/>
      <c r="K21" s="29">
        <f t="shared" si="2"/>
        <v>39</v>
      </c>
      <c r="L21" s="29">
        <f t="shared" si="2"/>
        <v>26</v>
      </c>
      <c r="M21" s="29"/>
      <c r="N21" s="29"/>
      <c r="O21" s="29"/>
      <c r="P21" s="29">
        <v>5</v>
      </c>
      <c r="Q21" s="32" t="s">
        <v>180</v>
      </c>
      <c r="R21" s="32" t="s">
        <v>9</v>
      </c>
      <c r="S21" s="27" t="s">
        <v>37</v>
      </c>
    </row>
    <row r="22" spans="1:19" s="39" customFormat="1" ht="27.6" x14ac:dyDescent="0.3">
      <c r="A22" s="27" t="s">
        <v>8</v>
      </c>
      <c r="B22" s="28">
        <v>2</v>
      </c>
      <c r="C22" s="27" t="s">
        <v>65</v>
      </c>
      <c r="D22" s="27" t="s">
        <v>66</v>
      </c>
      <c r="E22" s="27" t="s">
        <v>205</v>
      </c>
      <c r="F22" s="27" t="s">
        <v>67</v>
      </c>
      <c r="G22" s="27" t="s">
        <v>68</v>
      </c>
      <c r="H22" s="29">
        <v>2</v>
      </c>
      <c r="I22" s="29">
        <v>2</v>
      </c>
      <c r="J22" s="29">
        <v>0</v>
      </c>
      <c r="K22" s="29">
        <f t="shared" si="2"/>
        <v>26</v>
      </c>
      <c r="L22" s="29">
        <f t="shared" si="2"/>
        <v>26</v>
      </c>
      <c r="M22" s="29"/>
      <c r="N22" s="29"/>
      <c r="O22" s="29">
        <v>40</v>
      </c>
      <c r="P22" s="29">
        <v>5</v>
      </c>
      <c r="Q22" s="32" t="s">
        <v>180</v>
      </c>
      <c r="R22" s="32" t="s">
        <v>9</v>
      </c>
      <c r="S22" s="27" t="s">
        <v>37</v>
      </c>
    </row>
    <row r="23" spans="1:19" s="39" customFormat="1" ht="27.6" x14ac:dyDescent="0.3">
      <c r="A23" s="27" t="s">
        <v>8</v>
      </c>
      <c r="B23" s="28">
        <v>2</v>
      </c>
      <c r="C23" s="27" t="s">
        <v>69</v>
      </c>
      <c r="D23" s="27" t="s">
        <v>70</v>
      </c>
      <c r="E23" s="27" t="s">
        <v>206</v>
      </c>
      <c r="F23" s="27" t="s">
        <v>71</v>
      </c>
      <c r="G23" s="27" t="s">
        <v>72</v>
      </c>
      <c r="H23" s="29">
        <v>2</v>
      </c>
      <c r="I23" s="29">
        <v>2</v>
      </c>
      <c r="J23" s="29">
        <v>0</v>
      </c>
      <c r="K23" s="29">
        <f t="shared" si="2"/>
        <v>26</v>
      </c>
      <c r="L23" s="29">
        <f t="shared" si="2"/>
        <v>26</v>
      </c>
      <c r="M23" s="29"/>
      <c r="N23" s="29"/>
      <c r="O23" s="29">
        <v>24</v>
      </c>
      <c r="P23" s="29">
        <v>5</v>
      </c>
      <c r="Q23" s="32" t="s">
        <v>180</v>
      </c>
      <c r="R23" s="32" t="s">
        <v>9</v>
      </c>
      <c r="S23" s="27" t="s">
        <v>25</v>
      </c>
    </row>
    <row r="24" spans="1:19" s="39" customFormat="1" x14ac:dyDescent="0.3">
      <c r="A24" s="27" t="s">
        <v>8</v>
      </c>
      <c r="B24" s="28">
        <v>2</v>
      </c>
      <c r="C24" s="27" t="s">
        <v>73</v>
      </c>
      <c r="D24" s="27" t="s">
        <v>74</v>
      </c>
      <c r="E24" s="27" t="s">
        <v>207</v>
      </c>
      <c r="F24" s="27" t="s">
        <v>42</v>
      </c>
      <c r="G24" s="27" t="s">
        <v>43</v>
      </c>
      <c r="H24" s="29">
        <v>0</v>
      </c>
      <c r="I24" s="29">
        <v>2</v>
      </c>
      <c r="J24" s="29"/>
      <c r="K24" s="29">
        <f t="shared" si="2"/>
        <v>0</v>
      </c>
      <c r="L24" s="29">
        <f t="shared" si="2"/>
        <v>26</v>
      </c>
      <c r="M24" s="29"/>
      <c r="N24" s="29"/>
      <c r="O24" s="29"/>
      <c r="P24" s="29">
        <v>0</v>
      </c>
      <c r="Q24" s="32" t="s">
        <v>9</v>
      </c>
      <c r="R24" s="32" t="s">
        <v>9</v>
      </c>
      <c r="S24" s="27" t="s">
        <v>15</v>
      </c>
    </row>
    <row r="25" spans="1:19" s="39" customFormat="1" ht="27.6" x14ac:dyDescent="0.3">
      <c r="A25" s="27" t="s">
        <v>8</v>
      </c>
      <c r="B25" s="28">
        <v>2</v>
      </c>
      <c r="C25" s="27" t="s">
        <v>44</v>
      </c>
      <c r="D25" s="27" t="s">
        <v>45</v>
      </c>
      <c r="E25" s="27" t="s">
        <v>200</v>
      </c>
      <c r="F25" s="27" t="s">
        <v>46</v>
      </c>
      <c r="G25" s="27"/>
      <c r="H25" s="29"/>
      <c r="I25" s="29"/>
      <c r="J25" s="29"/>
      <c r="K25" s="29"/>
      <c r="L25" s="29"/>
      <c r="M25" s="29"/>
      <c r="N25" s="29"/>
      <c r="O25" s="29"/>
      <c r="P25" s="29">
        <v>4</v>
      </c>
      <c r="Q25" s="32" t="s">
        <v>181</v>
      </c>
      <c r="R25" s="32" t="s">
        <v>47</v>
      </c>
      <c r="S25" s="27" t="s">
        <v>48</v>
      </c>
    </row>
    <row r="26" spans="1:19" s="39" customFormat="1" x14ac:dyDescent="0.3">
      <c r="A26" s="35" t="s">
        <v>243</v>
      </c>
      <c r="B26" s="36"/>
      <c r="C26" s="36"/>
      <c r="D26" s="36"/>
      <c r="E26" s="36"/>
      <c r="F26" s="36"/>
      <c r="G26" s="37"/>
      <c r="H26" s="30">
        <f t="shared" ref="H26:P26" si="3">SUM(H18:H25)</f>
        <v>12</v>
      </c>
      <c r="I26" s="30">
        <f t="shared" si="3"/>
        <v>11</v>
      </c>
      <c r="J26" s="30">
        <f t="shared" si="3"/>
        <v>0</v>
      </c>
      <c r="K26" s="30">
        <f t="shared" si="3"/>
        <v>156</v>
      </c>
      <c r="L26" s="30">
        <f t="shared" si="3"/>
        <v>143</v>
      </c>
      <c r="M26" s="30">
        <f t="shared" si="3"/>
        <v>0</v>
      </c>
      <c r="N26" s="30">
        <f t="shared" si="3"/>
        <v>0</v>
      </c>
      <c r="O26" s="30">
        <f t="shared" si="3"/>
        <v>80</v>
      </c>
      <c r="P26" s="30">
        <f t="shared" si="3"/>
        <v>28</v>
      </c>
      <c r="Q26" s="40"/>
      <c r="R26" s="40"/>
      <c r="S26" s="33"/>
    </row>
    <row r="27" spans="1:19" s="39" customFormat="1" x14ac:dyDescent="0.3">
      <c r="A27" s="27" t="s">
        <v>8</v>
      </c>
      <c r="B27" s="28">
        <v>3</v>
      </c>
      <c r="C27" s="27" t="s">
        <v>75</v>
      </c>
      <c r="D27" s="27" t="s">
        <v>76</v>
      </c>
      <c r="E27" s="27" t="s">
        <v>208</v>
      </c>
      <c r="F27" s="27" t="s">
        <v>77</v>
      </c>
      <c r="G27" s="27" t="s">
        <v>78</v>
      </c>
      <c r="H27" s="29">
        <v>1</v>
      </c>
      <c r="I27" s="29">
        <v>2</v>
      </c>
      <c r="J27" s="29"/>
      <c r="K27" s="29">
        <f t="shared" ref="K27:L32" si="4">H27*13</f>
        <v>13</v>
      </c>
      <c r="L27" s="29">
        <f t="shared" si="4"/>
        <v>26</v>
      </c>
      <c r="M27" s="29"/>
      <c r="N27" s="29"/>
      <c r="O27" s="29"/>
      <c r="P27" s="29">
        <v>3</v>
      </c>
      <c r="Q27" s="32" t="s">
        <v>180</v>
      </c>
      <c r="R27" s="32" t="s">
        <v>9</v>
      </c>
      <c r="S27" s="27" t="s">
        <v>15</v>
      </c>
    </row>
    <row r="28" spans="1:19" s="39" customFormat="1" ht="27.6" x14ac:dyDescent="0.3">
      <c r="A28" s="27" t="s">
        <v>8</v>
      </c>
      <c r="B28" s="28">
        <v>3</v>
      </c>
      <c r="C28" s="27" t="s">
        <v>79</v>
      </c>
      <c r="D28" s="27" t="s">
        <v>80</v>
      </c>
      <c r="E28" s="27" t="s">
        <v>209</v>
      </c>
      <c r="F28" s="27" t="s">
        <v>81</v>
      </c>
      <c r="G28" s="27" t="s">
        <v>82</v>
      </c>
      <c r="H28" s="29">
        <v>2</v>
      </c>
      <c r="I28" s="29">
        <v>1</v>
      </c>
      <c r="J28" s="29">
        <v>0</v>
      </c>
      <c r="K28" s="29">
        <f t="shared" si="4"/>
        <v>26</v>
      </c>
      <c r="L28" s="29">
        <f t="shared" si="4"/>
        <v>13</v>
      </c>
      <c r="M28" s="29"/>
      <c r="N28" s="29"/>
      <c r="O28" s="29">
        <v>24</v>
      </c>
      <c r="P28" s="29">
        <v>4</v>
      </c>
      <c r="Q28" s="32" t="s">
        <v>180</v>
      </c>
      <c r="R28" s="32" t="s">
        <v>9</v>
      </c>
      <c r="S28" s="27" t="s">
        <v>15</v>
      </c>
    </row>
    <row r="29" spans="1:19" s="39" customFormat="1" ht="41.4" x14ac:dyDescent="0.3">
      <c r="A29" s="27" t="s">
        <v>8</v>
      </c>
      <c r="B29" s="28">
        <v>3</v>
      </c>
      <c r="C29" s="27" t="s">
        <v>83</v>
      </c>
      <c r="D29" s="27" t="s">
        <v>84</v>
      </c>
      <c r="E29" s="27" t="s">
        <v>210</v>
      </c>
      <c r="F29" s="27" t="s">
        <v>85</v>
      </c>
      <c r="G29" s="27" t="s">
        <v>86</v>
      </c>
      <c r="H29" s="29">
        <v>2</v>
      </c>
      <c r="I29" s="29">
        <v>1</v>
      </c>
      <c r="J29" s="29">
        <v>0</v>
      </c>
      <c r="K29" s="29">
        <f t="shared" si="4"/>
        <v>26</v>
      </c>
      <c r="L29" s="29">
        <f t="shared" si="4"/>
        <v>13</v>
      </c>
      <c r="M29" s="29"/>
      <c r="N29" s="29"/>
      <c r="O29" s="29">
        <v>8</v>
      </c>
      <c r="P29" s="29">
        <v>3</v>
      </c>
      <c r="Q29" s="32" t="s">
        <v>180</v>
      </c>
      <c r="R29" s="32" t="s">
        <v>9</v>
      </c>
      <c r="S29" s="27" t="s">
        <v>87</v>
      </c>
    </row>
    <row r="30" spans="1:19" s="39" customFormat="1" ht="41.4" x14ac:dyDescent="0.3">
      <c r="A30" s="27" t="s">
        <v>8</v>
      </c>
      <c r="B30" s="28">
        <v>3</v>
      </c>
      <c r="C30" s="27" t="s">
        <v>88</v>
      </c>
      <c r="D30" s="27" t="s">
        <v>89</v>
      </c>
      <c r="E30" s="27" t="s">
        <v>211</v>
      </c>
      <c r="F30" s="27" t="s">
        <v>55</v>
      </c>
      <c r="G30" s="27" t="s">
        <v>56</v>
      </c>
      <c r="H30" s="29">
        <v>2</v>
      </c>
      <c r="I30" s="29">
        <v>2</v>
      </c>
      <c r="J30" s="29">
        <v>0</v>
      </c>
      <c r="K30" s="29">
        <f t="shared" si="4"/>
        <v>26</v>
      </c>
      <c r="L30" s="29">
        <f t="shared" si="4"/>
        <v>26</v>
      </c>
      <c r="M30" s="29"/>
      <c r="N30" s="29"/>
      <c r="O30" s="29">
        <v>16</v>
      </c>
      <c r="P30" s="29">
        <v>5</v>
      </c>
      <c r="Q30" s="32" t="s">
        <v>180</v>
      </c>
      <c r="R30" s="32" t="s">
        <v>9</v>
      </c>
      <c r="S30" s="27" t="s">
        <v>54</v>
      </c>
    </row>
    <row r="31" spans="1:19" s="39" customFormat="1" x14ac:dyDescent="0.3">
      <c r="A31" s="27" t="s">
        <v>8</v>
      </c>
      <c r="B31" s="28">
        <v>3</v>
      </c>
      <c r="C31" s="27" t="s">
        <v>90</v>
      </c>
      <c r="D31" s="27" t="s">
        <v>91</v>
      </c>
      <c r="E31" s="27" t="s">
        <v>212</v>
      </c>
      <c r="F31" s="27" t="s">
        <v>92</v>
      </c>
      <c r="G31" s="27" t="s">
        <v>93</v>
      </c>
      <c r="H31" s="29">
        <v>2</v>
      </c>
      <c r="I31" s="29">
        <v>2</v>
      </c>
      <c r="J31" s="29"/>
      <c r="K31" s="29">
        <f t="shared" si="4"/>
        <v>26</v>
      </c>
      <c r="L31" s="29">
        <f t="shared" si="4"/>
        <v>26</v>
      </c>
      <c r="M31" s="29"/>
      <c r="N31" s="29"/>
      <c r="O31" s="29"/>
      <c r="P31" s="29">
        <v>3</v>
      </c>
      <c r="Q31" s="32" t="s">
        <v>180</v>
      </c>
      <c r="R31" s="32" t="s">
        <v>9</v>
      </c>
      <c r="S31" s="27" t="s">
        <v>15</v>
      </c>
    </row>
    <row r="32" spans="1:19" s="39" customFormat="1" ht="41.4" x14ac:dyDescent="0.3">
      <c r="A32" s="27" t="s">
        <v>8</v>
      </c>
      <c r="B32" s="28">
        <v>3</v>
      </c>
      <c r="C32" s="27" t="s">
        <v>94</v>
      </c>
      <c r="D32" s="27" t="s">
        <v>95</v>
      </c>
      <c r="E32" s="27" t="s">
        <v>213</v>
      </c>
      <c r="F32" s="27" t="s">
        <v>96</v>
      </c>
      <c r="G32" s="27" t="s">
        <v>97</v>
      </c>
      <c r="H32" s="29">
        <v>2</v>
      </c>
      <c r="I32" s="29">
        <v>2</v>
      </c>
      <c r="J32" s="29">
        <v>0</v>
      </c>
      <c r="K32" s="29">
        <f t="shared" si="4"/>
        <v>26</v>
      </c>
      <c r="L32" s="29">
        <f t="shared" si="4"/>
        <v>26</v>
      </c>
      <c r="M32" s="29"/>
      <c r="N32" s="29"/>
      <c r="O32" s="29">
        <v>24</v>
      </c>
      <c r="P32" s="29">
        <v>4</v>
      </c>
      <c r="Q32" s="32" t="s">
        <v>180</v>
      </c>
      <c r="R32" s="32" t="s">
        <v>9</v>
      </c>
      <c r="S32" s="27" t="s">
        <v>15</v>
      </c>
    </row>
    <row r="33" spans="1:19" s="39" customFormat="1" x14ac:dyDescent="0.3">
      <c r="A33" s="27" t="s">
        <v>8</v>
      </c>
      <c r="B33" s="28">
        <v>3</v>
      </c>
      <c r="C33" s="27" t="s">
        <v>98</v>
      </c>
      <c r="D33" s="27" t="s">
        <v>99</v>
      </c>
      <c r="E33" s="27" t="s">
        <v>214</v>
      </c>
      <c r="F33" s="27" t="s">
        <v>100</v>
      </c>
      <c r="G33" s="27" t="s">
        <v>101</v>
      </c>
      <c r="H33" s="29"/>
      <c r="I33" s="29"/>
      <c r="J33" s="29"/>
      <c r="K33" s="29"/>
      <c r="L33" s="29"/>
      <c r="M33" s="29"/>
      <c r="N33" s="29"/>
      <c r="O33" s="29">
        <v>24</v>
      </c>
      <c r="P33" s="29">
        <v>0</v>
      </c>
      <c r="Q33" s="32" t="s">
        <v>9</v>
      </c>
      <c r="R33" s="32" t="s">
        <v>9</v>
      </c>
      <c r="S33" s="27" t="s">
        <v>15</v>
      </c>
    </row>
    <row r="34" spans="1:19" s="39" customFormat="1" x14ac:dyDescent="0.3">
      <c r="A34" s="27" t="s">
        <v>8</v>
      </c>
      <c r="B34" s="28">
        <v>3</v>
      </c>
      <c r="C34" s="27" t="s">
        <v>102</v>
      </c>
      <c r="D34" s="27" t="s">
        <v>103</v>
      </c>
      <c r="E34" s="27" t="s">
        <v>215</v>
      </c>
      <c r="F34" s="27" t="s">
        <v>104</v>
      </c>
      <c r="G34" s="27" t="s">
        <v>105</v>
      </c>
      <c r="H34" s="29">
        <v>2</v>
      </c>
      <c r="I34" s="29">
        <v>1</v>
      </c>
      <c r="J34" s="29">
        <v>0</v>
      </c>
      <c r="K34" s="29">
        <f>H34*13</f>
        <v>26</v>
      </c>
      <c r="L34" s="29">
        <f>I34*13</f>
        <v>13</v>
      </c>
      <c r="M34" s="29"/>
      <c r="N34" s="29"/>
      <c r="O34" s="29">
        <v>8</v>
      </c>
      <c r="P34" s="29">
        <v>3</v>
      </c>
      <c r="Q34" s="32" t="s">
        <v>180</v>
      </c>
      <c r="R34" s="32" t="s">
        <v>9</v>
      </c>
      <c r="S34" s="27" t="s">
        <v>15</v>
      </c>
    </row>
    <row r="35" spans="1:19" s="39" customFormat="1" ht="27.6" x14ac:dyDescent="0.3">
      <c r="A35" s="27" t="s">
        <v>8</v>
      </c>
      <c r="B35" s="28">
        <v>3</v>
      </c>
      <c r="C35" s="27" t="s">
        <v>106</v>
      </c>
      <c r="D35" s="27" t="s">
        <v>107</v>
      </c>
      <c r="E35" s="27" t="s">
        <v>216</v>
      </c>
      <c r="F35" s="27" t="s">
        <v>108</v>
      </c>
      <c r="G35" s="27" t="s">
        <v>109</v>
      </c>
      <c r="H35" s="29">
        <v>2</v>
      </c>
      <c r="I35" s="29">
        <v>2</v>
      </c>
      <c r="J35" s="29">
        <v>0</v>
      </c>
      <c r="K35" s="29">
        <f>H35*13</f>
        <v>26</v>
      </c>
      <c r="L35" s="29">
        <f>I35*13</f>
        <v>26</v>
      </c>
      <c r="M35" s="29"/>
      <c r="N35" s="29"/>
      <c r="O35" s="29">
        <v>32</v>
      </c>
      <c r="P35" s="29">
        <v>4</v>
      </c>
      <c r="Q35" s="32" t="s">
        <v>180</v>
      </c>
      <c r="R35" s="32" t="s">
        <v>9</v>
      </c>
      <c r="S35" s="27" t="s">
        <v>15</v>
      </c>
    </row>
    <row r="36" spans="1:19" s="39" customFormat="1" x14ac:dyDescent="0.3">
      <c r="A36" s="35" t="s">
        <v>243</v>
      </c>
      <c r="B36" s="36"/>
      <c r="C36" s="36"/>
      <c r="D36" s="36"/>
      <c r="E36" s="36"/>
      <c r="F36" s="36"/>
      <c r="G36" s="37"/>
      <c r="H36" s="30">
        <f t="shared" ref="H36:P36" si="5">SUM(H27:H35)</f>
        <v>15</v>
      </c>
      <c r="I36" s="30">
        <f t="shared" si="5"/>
        <v>13</v>
      </c>
      <c r="J36" s="30">
        <f t="shared" si="5"/>
        <v>0</v>
      </c>
      <c r="K36" s="30">
        <f t="shared" si="5"/>
        <v>195</v>
      </c>
      <c r="L36" s="30">
        <f t="shared" si="5"/>
        <v>169</v>
      </c>
      <c r="M36" s="30">
        <f t="shared" si="5"/>
        <v>0</v>
      </c>
      <c r="N36" s="30">
        <f t="shared" si="5"/>
        <v>0</v>
      </c>
      <c r="O36" s="30">
        <f t="shared" si="5"/>
        <v>136</v>
      </c>
      <c r="P36" s="30">
        <f t="shared" si="5"/>
        <v>29</v>
      </c>
      <c r="Q36" s="40"/>
      <c r="R36" s="40"/>
      <c r="S36" s="33"/>
    </row>
    <row r="37" spans="1:19" s="39" customFormat="1" ht="27.6" x14ac:dyDescent="0.3">
      <c r="A37" s="27" t="s">
        <v>8</v>
      </c>
      <c r="B37" s="28">
        <v>4</v>
      </c>
      <c r="C37" s="27" t="s">
        <v>110</v>
      </c>
      <c r="D37" s="27" t="s">
        <v>111</v>
      </c>
      <c r="E37" s="27" t="s">
        <v>217</v>
      </c>
      <c r="F37" s="27" t="s">
        <v>112</v>
      </c>
      <c r="G37" s="27" t="s">
        <v>113</v>
      </c>
      <c r="H37" s="29">
        <v>2</v>
      </c>
      <c r="I37" s="29">
        <v>2</v>
      </c>
      <c r="J37" s="29">
        <v>0</v>
      </c>
      <c r="K37" s="29">
        <f t="shared" ref="K37:L43" si="6">H37*13</f>
        <v>26</v>
      </c>
      <c r="L37" s="29">
        <f t="shared" si="6"/>
        <v>26</v>
      </c>
      <c r="M37" s="29"/>
      <c r="N37" s="29"/>
      <c r="O37" s="29">
        <v>32</v>
      </c>
      <c r="P37" s="29">
        <v>4</v>
      </c>
      <c r="Q37" s="32" t="s">
        <v>180</v>
      </c>
      <c r="R37" s="32" t="s">
        <v>9</v>
      </c>
      <c r="S37" s="27" t="s">
        <v>37</v>
      </c>
    </row>
    <row r="38" spans="1:19" s="39" customFormat="1" ht="27.6" x14ac:dyDescent="0.3">
      <c r="A38" s="27" t="s">
        <v>8</v>
      </c>
      <c r="B38" s="28">
        <v>4</v>
      </c>
      <c r="C38" s="27" t="s">
        <v>114</v>
      </c>
      <c r="D38" s="27" t="s">
        <v>115</v>
      </c>
      <c r="E38" s="27" t="s">
        <v>218</v>
      </c>
      <c r="F38" s="27" t="s">
        <v>116</v>
      </c>
      <c r="G38" s="27" t="s">
        <v>117</v>
      </c>
      <c r="H38" s="29">
        <v>2</v>
      </c>
      <c r="I38" s="29">
        <v>2</v>
      </c>
      <c r="J38" s="29">
        <v>0</v>
      </c>
      <c r="K38" s="29">
        <f t="shared" si="6"/>
        <v>26</v>
      </c>
      <c r="L38" s="29">
        <f t="shared" si="6"/>
        <v>26</v>
      </c>
      <c r="M38" s="29"/>
      <c r="N38" s="29"/>
      <c r="O38" s="29">
        <v>24</v>
      </c>
      <c r="P38" s="29">
        <v>4</v>
      </c>
      <c r="Q38" s="32" t="s">
        <v>180</v>
      </c>
      <c r="R38" s="32" t="s">
        <v>9</v>
      </c>
      <c r="S38" s="27" t="s">
        <v>15</v>
      </c>
    </row>
    <row r="39" spans="1:19" s="39" customFormat="1" x14ac:dyDescent="0.3">
      <c r="A39" s="27" t="s">
        <v>8</v>
      </c>
      <c r="B39" s="28">
        <v>4</v>
      </c>
      <c r="C39" s="27" t="s">
        <v>118</v>
      </c>
      <c r="D39" s="27" t="s">
        <v>119</v>
      </c>
      <c r="E39" s="27" t="s">
        <v>219</v>
      </c>
      <c r="F39" s="27" t="s">
        <v>120</v>
      </c>
      <c r="G39" s="27" t="s">
        <v>121</v>
      </c>
      <c r="H39" s="29">
        <v>2</v>
      </c>
      <c r="I39" s="29">
        <v>2</v>
      </c>
      <c r="J39" s="29"/>
      <c r="K39" s="29">
        <f t="shared" si="6"/>
        <v>26</v>
      </c>
      <c r="L39" s="29">
        <f t="shared" si="6"/>
        <v>26</v>
      </c>
      <c r="M39" s="29"/>
      <c r="N39" s="29"/>
      <c r="O39" s="29"/>
      <c r="P39" s="29">
        <v>3</v>
      </c>
      <c r="Q39" s="32" t="s">
        <v>180</v>
      </c>
      <c r="R39" s="32" t="s">
        <v>9</v>
      </c>
      <c r="S39" s="27" t="s">
        <v>15</v>
      </c>
    </row>
    <row r="40" spans="1:19" s="39" customFormat="1" ht="27.6" x14ac:dyDescent="0.3">
      <c r="A40" s="27" t="s">
        <v>8</v>
      </c>
      <c r="B40" s="28">
        <v>4</v>
      </c>
      <c r="C40" s="27" t="s">
        <v>122</v>
      </c>
      <c r="D40" s="27" t="s">
        <v>123</v>
      </c>
      <c r="E40" s="27" t="s">
        <v>220</v>
      </c>
      <c r="F40" s="27" t="s">
        <v>81</v>
      </c>
      <c r="G40" s="27" t="s">
        <v>82</v>
      </c>
      <c r="H40" s="29">
        <v>2</v>
      </c>
      <c r="I40" s="29">
        <v>2</v>
      </c>
      <c r="J40" s="29">
        <v>0</v>
      </c>
      <c r="K40" s="29">
        <f t="shared" si="6"/>
        <v>26</v>
      </c>
      <c r="L40" s="29">
        <f t="shared" si="6"/>
        <v>26</v>
      </c>
      <c r="M40" s="29"/>
      <c r="N40" s="29"/>
      <c r="O40" s="29">
        <v>32</v>
      </c>
      <c r="P40" s="29">
        <v>4</v>
      </c>
      <c r="Q40" s="32" t="s">
        <v>180</v>
      </c>
      <c r="R40" s="32" t="s">
        <v>9</v>
      </c>
      <c r="S40" s="27" t="s">
        <v>80</v>
      </c>
    </row>
    <row r="41" spans="1:19" s="39" customFormat="1" x14ac:dyDescent="0.3">
      <c r="A41" s="27" t="s">
        <v>8</v>
      </c>
      <c r="B41" s="28">
        <v>4</v>
      </c>
      <c r="C41" s="27" t="s">
        <v>124</v>
      </c>
      <c r="D41" s="27" t="s">
        <v>125</v>
      </c>
      <c r="E41" s="27" t="s">
        <v>221</v>
      </c>
      <c r="F41" s="27" t="s">
        <v>116</v>
      </c>
      <c r="G41" s="27" t="s">
        <v>117</v>
      </c>
      <c r="H41" s="29">
        <v>2</v>
      </c>
      <c r="I41" s="29">
        <v>2</v>
      </c>
      <c r="J41" s="29">
        <v>0</v>
      </c>
      <c r="K41" s="29">
        <f t="shared" si="6"/>
        <v>26</v>
      </c>
      <c r="L41" s="29">
        <f t="shared" si="6"/>
        <v>26</v>
      </c>
      <c r="M41" s="29"/>
      <c r="N41" s="29"/>
      <c r="O41" s="29">
        <v>24</v>
      </c>
      <c r="P41" s="29">
        <v>4</v>
      </c>
      <c r="Q41" s="32" t="s">
        <v>180</v>
      </c>
      <c r="R41" s="32" t="s">
        <v>9</v>
      </c>
      <c r="S41" s="27" t="s">
        <v>15</v>
      </c>
    </row>
    <row r="42" spans="1:19" s="39" customFormat="1" ht="27.6" x14ac:dyDescent="0.3">
      <c r="A42" s="27" t="s">
        <v>8</v>
      </c>
      <c r="B42" s="28">
        <v>4</v>
      </c>
      <c r="C42" s="27" t="s">
        <v>126</v>
      </c>
      <c r="D42" s="27" t="s">
        <v>127</v>
      </c>
      <c r="E42" s="27" t="s">
        <v>222</v>
      </c>
      <c r="F42" s="27" t="s">
        <v>128</v>
      </c>
      <c r="G42" s="27" t="s">
        <v>129</v>
      </c>
      <c r="H42" s="29">
        <v>2</v>
      </c>
      <c r="I42" s="29">
        <v>2</v>
      </c>
      <c r="J42" s="29">
        <v>0</v>
      </c>
      <c r="K42" s="29">
        <f t="shared" si="6"/>
        <v>26</v>
      </c>
      <c r="L42" s="29">
        <f t="shared" si="6"/>
        <v>26</v>
      </c>
      <c r="M42" s="29"/>
      <c r="N42" s="29"/>
      <c r="O42" s="29">
        <v>24</v>
      </c>
      <c r="P42" s="29">
        <v>4</v>
      </c>
      <c r="Q42" s="32" t="s">
        <v>181</v>
      </c>
      <c r="R42" s="32" t="s">
        <v>9</v>
      </c>
      <c r="S42" s="27" t="s">
        <v>107</v>
      </c>
    </row>
    <row r="43" spans="1:19" s="39" customFormat="1" ht="27.6" x14ac:dyDescent="0.3">
      <c r="A43" s="27" t="s">
        <v>8</v>
      </c>
      <c r="B43" s="28">
        <v>4</v>
      </c>
      <c r="C43" s="27" t="s">
        <v>130</v>
      </c>
      <c r="D43" s="27" t="s">
        <v>131</v>
      </c>
      <c r="E43" s="27" t="s">
        <v>223</v>
      </c>
      <c r="F43" s="27" t="s">
        <v>132</v>
      </c>
      <c r="G43" s="27" t="s">
        <v>133</v>
      </c>
      <c r="H43" s="29">
        <v>1</v>
      </c>
      <c r="I43" s="29">
        <v>1</v>
      </c>
      <c r="J43" s="29"/>
      <c r="K43" s="29">
        <f t="shared" si="6"/>
        <v>13</v>
      </c>
      <c r="L43" s="29">
        <f t="shared" si="6"/>
        <v>13</v>
      </c>
      <c r="M43" s="29"/>
      <c r="N43" s="29"/>
      <c r="O43" s="29"/>
      <c r="P43" s="29">
        <v>3</v>
      </c>
      <c r="Q43" s="32" t="s">
        <v>181</v>
      </c>
      <c r="R43" s="32" t="s">
        <v>10</v>
      </c>
      <c r="S43" s="27" t="s">
        <v>15</v>
      </c>
    </row>
    <row r="44" spans="1:19" s="39" customFormat="1" ht="27.6" x14ac:dyDescent="0.3">
      <c r="A44" s="27" t="s">
        <v>8</v>
      </c>
      <c r="B44" s="28">
        <v>4</v>
      </c>
      <c r="C44" s="27" t="s">
        <v>134</v>
      </c>
      <c r="D44" s="27" t="s">
        <v>45</v>
      </c>
      <c r="E44" s="27" t="s">
        <v>200</v>
      </c>
      <c r="F44" s="27" t="s">
        <v>46</v>
      </c>
      <c r="G44" s="27"/>
      <c r="H44" s="29"/>
      <c r="I44" s="29"/>
      <c r="J44" s="29"/>
      <c r="K44" s="29"/>
      <c r="L44" s="29"/>
      <c r="M44" s="29"/>
      <c r="N44" s="29"/>
      <c r="O44" s="29"/>
      <c r="P44" s="29">
        <v>4</v>
      </c>
      <c r="Q44" s="32" t="s">
        <v>180</v>
      </c>
      <c r="R44" s="32" t="s">
        <v>47</v>
      </c>
      <c r="S44" s="27" t="s">
        <v>48</v>
      </c>
    </row>
    <row r="45" spans="1:19" s="39" customFormat="1" x14ac:dyDescent="0.3">
      <c r="A45" s="35" t="s">
        <v>243</v>
      </c>
      <c r="B45" s="36"/>
      <c r="C45" s="36"/>
      <c r="D45" s="36"/>
      <c r="E45" s="36"/>
      <c r="F45" s="36"/>
      <c r="G45" s="37"/>
      <c r="H45" s="30">
        <f t="shared" ref="H45:P45" si="7">SUM(H37:H44)</f>
        <v>13</v>
      </c>
      <c r="I45" s="30">
        <f t="shared" si="7"/>
        <v>13</v>
      </c>
      <c r="J45" s="30">
        <f t="shared" si="7"/>
        <v>0</v>
      </c>
      <c r="K45" s="30">
        <f t="shared" si="7"/>
        <v>169</v>
      </c>
      <c r="L45" s="30">
        <f t="shared" si="7"/>
        <v>169</v>
      </c>
      <c r="M45" s="30">
        <f t="shared" si="7"/>
        <v>0</v>
      </c>
      <c r="N45" s="30">
        <f t="shared" si="7"/>
        <v>0</v>
      </c>
      <c r="O45" s="30">
        <f t="shared" si="7"/>
        <v>136</v>
      </c>
      <c r="P45" s="30">
        <f t="shared" si="7"/>
        <v>30</v>
      </c>
      <c r="Q45" s="40"/>
      <c r="R45" s="40"/>
      <c r="S45" s="33"/>
    </row>
    <row r="46" spans="1:19" s="39" customFormat="1" ht="41.4" x14ac:dyDescent="0.3">
      <c r="A46" s="27" t="s">
        <v>8</v>
      </c>
      <c r="B46" s="28">
        <v>5</v>
      </c>
      <c r="C46" s="27" t="s">
        <v>135</v>
      </c>
      <c r="D46" s="27" t="s">
        <v>136</v>
      </c>
      <c r="E46" s="27" t="s">
        <v>224</v>
      </c>
      <c r="F46" s="27" t="s">
        <v>112</v>
      </c>
      <c r="G46" s="27" t="s">
        <v>113</v>
      </c>
      <c r="H46" s="29">
        <v>2</v>
      </c>
      <c r="I46" s="29">
        <v>2</v>
      </c>
      <c r="J46" s="29">
        <v>0</v>
      </c>
      <c r="K46" s="29">
        <f t="shared" ref="K46:L49" si="8">H46*13</f>
        <v>26</v>
      </c>
      <c r="L46" s="29">
        <f t="shared" si="8"/>
        <v>26</v>
      </c>
      <c r="M46" s="29"/>
      <c r="N46" s="29"/>
      <c r="O46" s="29">
        <v>8</v>
      </c>
      <c r="P46" s="29">
        <v>4</v>
      </c>
      <c r="Q46" s="32" t="s">
        <v>180</v>
      </c>
      <c r="R46" s="32" t="s">
        <v>9</v>
      </c>
      <c r="S46" s="27" t="s">
        <v>111</v>
      </c>
    </row>
    <row r="47" spans="1:19" s="39" customFormat="1" ht="27.6" x14ac:dyDescent="0.3">
      <c r="A47" s="27" t="s">
        <v>8</v>
      </c>
      <c r="B47" s="28">
        <v>5</v>
      </c>
      <c r="C47" s="27" t="s">
        <v>137</v>
      </c>
      <c r="D47" s="27" t="s">
        <v>138</v>
      </c>
      <c r="E47" s="27" t="s">
        <v>225</v>
      </c>
      <c r="F47" s="27" t="s">
        <v>116</v>
      </c>
      <c r="G47" s="27" t="s">
        <v>117</v>
      </c>
      <c r="H47" s="29">
        <v>2</v>
      </c>
      <c r="I47" s="29">
        <v>2</v>
      </c>
      <c r="J47" s="29">
        <v>0</v>
      </c>
      <c r="K47" s="29">
        <f t="shared" si="8"/>
        <v>26</v>
      </c>
      <c r="L47" s="29">
        <f t="shared" si="8"/>
        <v>26</v>
      </c>
      <c r="M47" s="29"/>
      <c r="N47" s="29"/>
      <c r="O47" s="29">
        <v>32</v>
      </c>
      <c r="P47" s="29">
        <v>4</v>
      </c>
      <c r="Q47" s="32" t="s">
        <v>180</v>
      </c>
      <c r="R47" s="32" t="s">
        <v>9</v>
      </c>
      <c r="S47" s="27" t="s">
        <v>115</v>
      </c>
    </row>
    <row r="48" spans="1:19" s="39" customFormat="1" ht="27.6" x14ac:dyDescent="0.3">
      <c r="A48" s="27" t="s">
        <v>8</v>
      </c>
      <c r="B48" s="28">
        <v>5</v>
      </c>
      <c r="C48" s="27" t="s">
        <v>139</v>
      </c>
      <c r="D48" s="27" t="s">
        <v>140</v>
      </c>
      <c r="E48" s="27" t="s">
        <v>226</v>
      </c>
      <c r="F48" s="27" t="s">
        <v>81</v>
      </c>
      <c r="G48" s="27" t="s">
        <v>82</v>
      </c>
      <c r="H48" s="29">
        <v>2</v>
      </c>
      <c r="I48" s="29">
        <v>2</v>
      </c>
      <c r="J48" s="29">
        <v>0</v>
      </c>
      <c r="K48" s="29">
        <f t="shared" si="8"/>
        <v>26</v>
      </c>
      <c r="L48" s="29">
        <f t="shared" si="8"/>
        <v>26</v>
      </c>
      <c r="M48" s="29"/>
      <c r="N48" s="29"/>
      <c r="O48" s="29">
        <v>16</v>
      </c>
      <c r="P48" s="29">
        <v>4</v>
      </c>
      <c r="Q48" s="32" t="s">
        <v>180</v>
      </c>
      <c r="R48" s="32" t="s">
        <v>9</v>
      </c>
      <c r="S48" s="27" t="s">
        <v>15</v>
      </c>
    </row>
    <row r="49" spans="1:19" s="39" customFormat="1" x14ac:dyDescent="0.3">
      <c r="A49" s="27" t="s">
        <v>8</v>
      </c>
      <c r="B49" s="28">
        <v>5</v>
      </c>
      <c r="C49" s="27" t="s">
        <v>141</v>
      </c>
      <c r="D49" s="27" t="s">
        <v>142</v>
      </c>
      <c r="E49" s="27" t="s">
        <v>227</v>
      </c>
      <c r="F49" s="27" t="s">
        <v>143</v>
      </c>
      <c r="G49" s="27" t="s">
        <v>144</v>
      </c>
      <c r="H49" s="29">
        <v>2</v>
      </c>
      <c r="I49" s="29">
        <v>2</v>
      </c>
      <c r="J49" s="29"/>
      <c r="K49" s="29">
        <f t="shared" si="8"/>
        <v>26</v>
      </c>
      <c r="L49" s="29">
        <f t="shared" si="8"/>
        <v>26</v>
      </c>
      <c r="M49" s="29"/>
      <c r="N49" s="29"/>
      <c r="O49" s="29"/>
      <c r="P49" s="29">
        <v>3</v>
      </c>
      <c r="Q49" s="32" t="s">
        <v>180</v>
      </c>
      <c r="R49" s="32" t="s">
        <v>9</v>
      </c>
      <c r="S49" s="27" t="s">
        <v>37</v>
      </c>
    </row>
    <row r="50" spans="1:19" s="39" customFormat="1" x14ac:dyDescent="0.3">
      <c r="A50" s="27" t="s">
        <v>8</v>
      </c>
      <c r="B50" s="28">
        <v>5</v>
      </c>
      <c r="C50" s="27" t="s">
        <v>145</v>
      </c>
      <c r="D50" s="27" t="s">
        <v>146</v>
      </c>
      <c r="E50" s="27" t="s">
        <v>228</v>
      </c>
      <c r="F50" s="27" t="s">
        <v>147</v>
      </c>
      <c r="G50" s="27"/>
      <c r="H50" s="29"/>
      <c r="I50" s="29"/>
      <c r="J50" s="29"/>
      <c r="K50" s="29">
        <v>0</v>
      </c>
      <c r="L50" s="29">
        <v>5</v>
      </c>
      <c r="M50" s="29"/>
      <c r="N50" s="29"/>
      <c r="O50" s="29"/>
      <c r="P50" s="29">
        <v>5</v>
      </c>
      <c r="Q50" s="32" t="s">
        <v>181</v>
      </c>
      <c r="R50" s="32" t="s">
        <v>9</v>
      </c>
      <c r="S50" s="27" t="s">
        <v>15</v>
      </c>
    </row>
    <row r="51" spans="1:19" s="39" customFormat="1" ht="27.6" x14ac:dyDescent="0.3">
      <c r="A51" s="27" t="s">
        <v>8</v>
      </c>
      <c r="B51" s="28">
        <v>5</v>
      </c>
      <c r="C51" s="27" t="s">
        <v>148</v>
      </c>
      <c r="D51" s="27" t="s">
        <v>149</v>
      </c>
      <c r="E51" s="27" t="s">
        <v>229</v>
      </c>
      <c r="F51" s="27" t="s">
        <v>116</v>
      </c>
      <c r="G51" s="27" t="s">
        <v>117</v>
      </c>
      <c r="H51" s="29">
        <v>2</v>
      </c>
      <c r="I51" s="29">
        <v>2</v>
      </c>
      <c r="J51" s="29">
        <v>0</v>
      </c>
      <c r="K51" s="29">
        <f t="shared" ref="K51:L53" si="9">H51*13</f>
        <v>26</v>
      </c>
      <c r="L51" s="29">
        <f t="shared" si="9"/>
        <v>26</v>
      </c>
      <c r="M51" s="29"/>
      <c r="N51" s="29"/>
      <c r="O51" s="29">
        <v>24</v>
      </c>
      <c r="P51" s="29">
        <v>4</v>
      </c>
      <c r="Q51" s="32" t="s">
        <v>180</v>
      </c>
      <c r="R51" s="32" t="s">
        <v>9</v>
      </c>
      <c r="S51" s="27" t="s">
        <v>125</v>
      </c>
    </row>
    <row r="52" spans="1:19" s="39" customFormat="1" ht="27.6" x14ac:dyDescent="0.3">
      <c r="A52" s="27" t="s">
        <v>8</v>
      </c>
      <c r="B52" s="28">
        <v>5</v>
      </c>
      <c r="C52" s="27" t="s">
        <v>150</v>
      </c>
      <c r="D52" s="27" t="s">
        <v>151</v>
      </c>
      <c r="E52" s="27" t="s">
        <v>230</v>
      </c>
      <c r="F52" s="27" t="s">
        <v>100</v>
      </c>
      <c r="G52" s="27" t="s">
        <v>101</v>
      </c>
      <c r="H52" s="29">
        <v>2</v>
      </c>
      <c r="I52" s="29">
        <v>2</v>
      </c>
      <c r="J52" s="29">
        <v>0</v>
      </c>
      <c r="K52" s="29">
        <f t="shared" si="9"/>
        <v>26</v>
      </c>
      <c r="L52" s="29">
        <f t="shared" si="9"/>
        <v>26</v>
      </c>
      <c r="M52" s="29"/>
      <c r="N52" s="29"/>
      <c r="O52" s="29">
        <v>8</v>
      </c>
      <c r="P52" s="29">
        <v>5</v>
      </c>
      <c r="Q52" s="32" t="s">
        <v>180</v>
      </c>
      <c r="R52" s="32" t="s">
        <v>10</v>
      </c>
      <c r="S52" s="27" t="s">
        <v>127</v>
      </c>
    </row>
    <row r="53" spans="1:19" s="39" customFormat="1" ht="27.6" x14ac:dyDescent="0.3">
      <c r="A53" s="27" t="s">
        <v>8</v>
      </c>
      <c r="B53" s="28">
        <v>5</v>
      </c>
      <c r="C53" s="27" t="s">
        <v>152</v>
      </c>
      <c r="D53" s="27" t="s">
        <v>153</v>
      </c>
      <c r="E53" s="27" t="s">
        <v>231</v>
      </c>
      <c r="F53" s="27" t="s">
        <v>128</v>
      </c>
      <c r="G53" s="27" t="s">
        <v>129</v>
      </c>
      <c r="H53" s="29">
        <v>1</v>
      </c>
      <c r="I53" s="29">
        <v>1</v>
      </c>
      <c r="J53" s="29"/>
      <c r="K53" s="29">
        <f t="shared" si="9"/>
        <v>13</v>
      </c>
      <c r="L53" s="29">
        <f t="shared" si="9"/>
        <v>13</v>
      </c>
      <c r="M53" s="29"/>
      <c r="N53" s="29"/>
      <c r="O53" s="29"/>
      <c r="P53" s="29">
        <v>3</v>
      </c>
      <c r="Q53" s="32" t="s">
        <v>181</v>
      </c>
      <c r="R53" s="32" t="s">
        <v>10</v>
      </c>
      <c r="S53" s="27" t="s">
        <v>127</v>
      </c>
    </row>
    <row r="54" spans="1:19" s="39" customFormat="1" x14ac:dyDescent="0.3">
      <c r="A54" s="35" t="s">
        <v>243</v>
      </c>
      <c r="B54" s="36"/>
      <c r="C54" s="36"/>
      <c r="D54" s="36"/>
      <c r="E54" s="36"/>
      <c r="F54" s="36"/>
      <c r="G54" s="37"/>
      <c r="H54" s="30">
        <f t="shared" ref="H54:P54" si="10">SUM(H46:H53)</f>
        <v>13</v>
      </c>
      <c r="I54" s="30">
        <f t="shared" si="10"/>
        <v>13</v>
      </c>
      <c r="J54" s="30">
        <f t="shared" si="10"/>
        <v>0</v>
      </c>
      <c r="K54" s="30">
        <f t="shared" si="10"/>
        <v>169</v>
      </c>
      <c r="L54" s="30">
        <f t="shared" si="10"/>
        <v>174</v>
      </c>
      <c r="M54" s="30">
        <f t="shared" si="10"/>
        <v>0</v>
      </c>
      <c r="N54" s="30">
        <f t="shared" si="10"/>
        <v>0</v>
      </c>
      <c r="O54" s="30">
        <f t="shared" si="10"/>
        <v>88</v>
      </c>
      <c r="P54" s="30">
        <f t="shared" si="10"/>
        <v>32</v>
      </c>
      <c r="Q54" s="40"/>
      <c r="R54" s="40"/>
      <c r="S54" s="33"/>
    </row>
    <row r="55" spans="1:19" s="39" customFormat="1" ht="41.4" x14ac:dyDescent="0.3">
      <c r="A55" s="27" t="s">
        <v>8</v>
      </c>
      <c r="B55" s="28">
        <v>6</v>
      </c>
      <c r="C55" s="27" t="s">
        <v>154</v>
      </c>
      <c r="D55" s="27" t="s">
        <v>155</v>
      </c>
      <c r="E55" s="27" t="s">
        <v>232</v>
      </c>
      <c r="F55" s="27" t="s">
        <v>156</v>
      </c>
      <c r="G55" s="27" t="s">
        <v>157</v>
      </c>
      <c r="H55" s="29">
        <v>3</v>
      </c>
      <c r="I55" s="29">
        <v>0</v>
      </c>
      <c r="J55" s="29">
        <v>0</v>
      </c>
      <c r="K55" s="29">
        <f t="shared" ref="K55:L57" si="11">H55*13</f>
        <v>39</v>
      </c>
      <c r="L55" s="29">
        <f t="shared" si="11"/>
        <v>0</v>
      </c>
      <c r="M55" s="29"/>
      <c r="N55" s="29"/>
      <c r="O55" s="29">
        <v>16</v>
      </c>
      <c r="P55" s="29">
        <v>5</v>
      </c>
      <c r="Q55" s="32" t="s">
        <v>180</v>
      </c>
      <c r="R55" s="32" t="s">
        <v>9</v>
      </c>
      <c r="S55" s="27" t="s">
        <v>158</v>
      </c>
    </row>
    <row r="56" spans="1:19" s="39" customFormat="1" ht="27.6" x14ac:dyDescent="0.3">
      <c r="A56" s="27" t="s">
        <v>8</v>
      </c>
      <c r="B56" s="28">
        <v>6</v>
      </c>
      <c r="C56" s="27" t="s">
        <v>159</v>
      </c>
      <c r="D56" s="27" t="s">
        <v>160</v>
      </c>
      <c r="E56" s="27" t="s">
        <v>233</v>
      </c>
      <c r="F56" s="27" t="s">
        <v>161</v>
      </c>
      <c r="G56" s="27" t="s">
        <v>162</v>
      </c>
      <c r="H56" s="29">
        <v>3</v>
      </c>
      <c r="I56" s="29">
        <v>0</v>
      </c>
      <c r="J56" s="29"/>
      <c r="K56" s="29">
        <f t="shared" si="11"/>
        <v>39</v>
      </c>
      <c r="L56" s="29">
        <f t="shared" si="11"/>
        <v>0</v>
      </c>
      <c r="M56" s="29"/>
      <c r="N56" s="29"/>
      <c r="O56" s="29"/>
      <c r="P56" s="29">
        <v>3</v>
      </c>
      <c r="Q56" s="32" t="s">
        <v>180</v>
      </c>
      <c r="R56" s="32" t="s">
        <v>9</v>
      </c>
      <c r="S56" s="27" t="s">
        <v>15</v>
      </c>
    </row>
    <row r="57" spans="1:19" s="39" customFormat="1" ht="27.6" x14ac:dyDescent="0.3">
      <c r="A57" s="27" t="s">
        <v>8</v>
      </c>
      <c r="B57" s="28">
        <v>6</v>
      </c>
      <c r="C57" s="27" t="s">
        <v>163</v>
      </c>
      <c r="D57" s="27" t="s">
        <v>164</v>
      </c>
      <c r="E57" s="27" t="s">
        <v>234</v>
      </c>
      <c r="F57" s="27" t="s">
        <v>92</v>
      </c>
      <c r="G57" s="27" t="s">
        <v>93</v>
      </c>
      <c r="H57" s="29">
        <v>4</v>
      </c>
      <c r="I57" s="29">
        <v>0</v>
      </c>
      <c r="J57" s="29">
        <v>0</v>
      </c>
      <c r="K57" s="29">
        <f t="shared" si="11"/>
        <v>52</v>
      </c>
      <c r="L57" s="29">
        <f t="shared" si="11"/>
        <v>0</v>
      </c>
      <c r="M57" s="29"/>
      <c r="N57" s="29"/>
      <c r="O57" s="29">
        <v>16</v>
      </c>
      <c r="P57" s="29">
        <v>3</v>
      </c>
      <c r="Q57" s="32" t="s">
        <v>180</v>
      </c>
      <c r="R57" s="32" t="s">
        <v>9</v>
      </c>
      <c r="S57" s="27" t="s">
        <v>15</v>
      </c>
    </row>
    <row r="58" spans="1:19" s="39" customFormat="1" ht="27.6" x14ac:dyDescent="0.3">
      <c r="A58" s="27" t="s">
        <v>8</v>
      </c>
      <c r="B58" s="28">
        <v>6</v>
      </c>
      <c r="C58" s="27" t="s">
        <v>165</v>
      </c>
      <c r="D58" s="27" t="s">
        <v>166</v>
      </c>
      <c r="E58" s="27" t="s">
        <v>235</v>
      </c>
      <c r="F58" s="27" t="s">
        <v>147</v>
      </c>
      <c r="G58" s="27"/>
      <c r="H58" s="29"/>
      <c r="I58" s="29"/>
      <c r="J58" s="29"/>
      <c r="K58" s="29">
        <v>0</v>
      </c>
      <c r="L58" s="29">
        <v>10</v>
      </c>
      <c r="M58" s="29"/>
      <c r="N58" s="29"/>
      <c r="O58" s="29"/>
      <c r="P58" s="29">
        <v>10</v>
      </c>
      <c r="Q58" s="32" t="s">
        <v>181</v>
      </c>
      <c r="R58" s="32" t="s">
        <v>9</v>
      </c>
      <c r="S58" s="27" t="s">
        <v>146</v>
      </c>
    </row>
    <row r="59" spans="1:19" s="39" customFormat="1" x14ac:dyDescent="0.3">
      <c r="A59" s="27" t="s">
        <v>8</v>
      </c>
      <c r="B59" s="28">
        <v>6</v>
      </c>
      <c r="C59" s="27" t="s">
        <v>167</v>
      </c>
      <c r="D59" s="27" t="s">
        <v>168</v>
      </c>
      <c r="E59" s="27" t="s">
        <v>236</v>
      </c>
      <c r="F59" s="27" t="s">
        <v>169</v>
      </c>
      <c r="G59" s="27" t="s">
        <v>170</v>
      </c>
      <c r="H59" s="29">
        <v>3</v>
      </c>
      <c r="I59" s="29">
        <v>0</v>
      </c>
      <c r="J59" s="29"/>
      <c r="K59" s="29">
        <f t="shared" ref="K59:L61" si="12">H59*13</f>
        <v>39</v>
      </c>
      <c r="L59" s="29">
        <f t="shared" si="12"/>
        <v>0</v>
      </c>
      <c r="M59" s="29"/>
      <c r="N59" s="29"/>
      <c r="O59" s="29"/>
      <c r="P59" s="29">
        <v>3</v>
      </c>
      <c r="Q59" s="32" t="s">
        <v>180</v>
      </c>
      <c r="R59" s="32" t="s">
        <v>9</v>
      </c>
      <c r="S59" s="27" t="s">
        <v>15</v>
      </c>
    </row>
    <row r="60" spans="1:19" s="39" customFormat="1" ht="27.6" x14ac:dyDescent="0.3">
      <c r="A60" s="27" t="s">
        <v>8</v>
      </c>
      <c r="B60" s="28">
        <v>6</v>
      </c>
      <c r="C60" s="27" t="s">
        <v>171</v>
      </c>
      <c r="D60" s="27" t="s">
        <v>172</v>
      </c>
      <c r="E60" s="27" t="s">
        <v>237</v>
      </c>
      <c r="F60" s="27" t="s">
        <v>51</v>
      </c>
      <c r="G60" s="27" t="s">
        <v>52</v>
      </c>
      <c r="H60" s="29">
        <v>2</v>
      </c>
      <c r="I60" s="29">
        <v>2</v>
      </c>
      <c r="J60" s="29"/>
      <c r="K60" s="29">
        <f t="shared" si="12"/>
        <v>26</v>
      </c>
      <c r="L60" s="29">
        <f t="shared" si="12"/>
        <v>26</v>
      </c>
      <c r="M60" s="29"/>
      <c r="N60" s="29"/>
      <c r="O60" s="29"/>
      <c r="P60" s="29">
        <v>3</v>
      </c>
      <c r="Q60" s="32" t="s">
        <v>180</v>
      </c>
      <c r="R60" s="32" t="s">
        <v>9</v>
      </c>
      <c r="S60" s="27" t="s">
        <v>15</v>
      </c>
    </row>
    <row r="61" spans="1:19" s="39" customFormat="1" ht="27.6" x14ac:dyDescent="0.3">
      <c r="A61" s="27" t="s">
        <v>8</v>
      </c>
      <c r="B61" s="28">
        <v>6</v>
      </c>
      <c r="C61" s="27" t="s">
        <v>173</v>
      </c>
      <c r="D61" s="27" t="s">
        <v>174</v>
      </c>
      <c r="E61" s="27" t="s">
        <v>238</v>
      </c>
      <c r="F61" s="27" t="s">
        <v>100</v>
      </c>
      <c r="G61" s="27" t="s">
        <v>101</v>
      </c>
      <c r="H61" s="29">
        <v>2</v>
      </c>
      <c r="I61" s="29">
        <v>2</v>
      </c>
      <c r="J61" s="29"/>
      <c r="K61" s="29">
        <f t="shared" si="12"/>
        <v>26</v>
      </c>
      <c r="L61" s="29">
        <f t="shared" si="12"/>
        <v>26</v>
      </c>
      <c r="M61" s="29"/>
      <c r="N61" s="29"/>
      <c r="O61" s="29"/>
      <c r="P61" s="29">
        <v>4</v>
      </c>
      <c r="Q61" s="32" t="s">
        <v>180</v>
      </c>
      <c r="R61" s="32" t="s">
        <v>10</v>
      </c>
      <c r="S61" s="27" t="s">
        <v>127</v>
      </c>
    </row>
    <row r="62" spans="1:19" s="34" customFormat="1" x14ac:dyDescent="0.3">
      <c r="A62" s="35" t="s">
        <v>243</v>
      </c>
      <c r="B62" s="36"/>
      <c r="C62" s="36"/>
      <c r="D62" s="36"/>
      <c r="E62" s="36"/>
      <c r="F62" s="36"/>
      <c r="G62" s="37"/>
      <c r="H62" s="30">
        <f t="shared" ref="H62:P62" si="13">SUM(H55:H61)</f>
        <v>17</v>
      </c>
      <c r="I62" s="30">
        <f t="shared" si="13"/>
        <v>4</v>
      </c>
      <c r="J62" s="30">
        <f t="shared" si="13"/>
        <v>0</v>
      </c>
      <c r="K62" s="30">
        <f t="shared" si="13"/>
        <v>221</v>
      </c>
      <c r="L62" s="30">
        <f t="shared" si="13"/>
        <v>62</v>
      </c>
      <c r="M62" s="30">
        <f t="shared" si="13"/>
        <v>0</v>
      </c>
      <c r="N62" s="30">
        <f t="shared" si="13"/>
        <v>0</v>
      </c>
      <c r="O62" s="30">
        <f t="shared" si="13"/>
        <v>32</v>
      </c>
      <c r="P62" s="30">
        <f t="shared" si="13"/>
        <v>31</v>
      </c>
      <c r="Q62" s="40"/>
      <c r="R62" s="40"/>
      <c r="S62" s="33"/>
    </row>
    <row r="63" spans="1:19" s="34" customFormat="1" ht="27.6" x14ac:dyDescent="0.3">
      <c r="A63" s="27" t="s">
        <v>8</v>
      </c>
      <c r="B63" s="28">
        <v>7</v>
      </c>
      <c r="C63" s="27" t="s">
        <v>175</v>
      </c>
      <c r="D63" s="27" t="s">
        <v>176</v>
      </c>
      <c r="E63" s="27" t="s">
        <v>239</v>
      </c>
      <c r="F63" s="27" t="s">
        <v>100</v>
      </c>
      <c r="G63" s="27" t="s">
        <v>101</v>
      </c>
      <c r="H63" s="29"/>
      <c r="I63" s="29"/>
      <c r="J63" s="29"/>
      <c r="K63" s="29"/>
      <c r="L63" s="29">
        <v>520</v>
      </c>
      <c r="M63" s="29"/>
      <c r="N63" s="29"/>
      <c r="O63" s="29"/>
      <c r="P63" s="29">
        <v>30</v>
      </c>
      <c r="Q63" s="32" t="s">
        <v>181</v>
      </c>
      <c r="R63" s="32" t="s">
        <v>9</v>
      </c>
      <c r="S63" s="27" t="s">
        <v>15</v>
      </c>
    </row>
    <row r="64" spans="1:19" s="41" customFormat="1" x14ac:dyDescent="0.3">
      <c r="A64" s="35" t="s">
        <v>243</v>
      </c>
      <c r="B64" s="36"/>
      <c r="C64" s="36"/>
      <c r="D64" s="36"/>
      <c r="E64" s="36"/>
      <c r="F64" s="36"/>
      <c r="G64" s="37"/>
      <c r="H64" s="30">
        <f t="shared" ref="H64:P64" si="14">H63</f>
        <v>0</v>
      </c>
      <c r="I64" s="30">
        <f t="shared" si="14"/>
        <v>0</v>
      </c>
      <c r="J64" s="30">
        <f t="shared" si="14"/>
        <v>0</v>
      </c>
      <c r="K64" s="30">
        <f t="shared" si="14"/>
        <v>0</v>
      </c>
      <c r="L64" s="30">
        <f t="shared" si="14"/>
        <v>520</v>
      </c>
      <c r="M64" s="30">
        <f t="shared" si="14"/>
        <v>0</v>
      </c>
      <c r="N64" s="30">
        <f t="shared" si="14"/>
        <v>0</v>
      </c>
      <c r="O64" s="30">
        <f t="shared" si="14"/>
        <v>0</v>
      </c>
      <c r="P64" s="30">
        <f t="shared" si="14"/>
        <v>30</v>
      </c>
      <c r="Q64" s="40"/>
      <c r="R64" s="40"/>
      <c r="S64" s="33"/>
    </row>
    <row r="65" spans="1:19" s="41" customFormat="1" x14ac:dyDescent="0.3">
      <c r="A65" s="35" t="s">
        <v>244</v>
      </c>
      <c r="B65" s="36"/>
      <c r="C65" s="36"/>
      <c r="D65" s="36"/>
      <c r="E65" s="36"/>
      <c r="F65" s="36"/>
      <c r="G65" s="37"/>
      <c r="H65" s="30">
        <f t="shared" ref="H65:P65" si="15">H64+H62+H54+H45+H36+H26+H17</f>
        <v>83</v>
      </c>
      <c r="I65" s="30">
        <f t="shared" si="15"/>
        <v>67</v>
      </c>
      <c r="J65" s="30">
        <f t="shared" si="15"/>
        <v>0</v>
      </c>
      <c r="K65" s="30">
        <f t="shared" si="15"/>
        <v>1079</v>
      </c>
      <c r="L65" s="30">
        <f t="shared" si="15"/>
        <v>1406</v>
      </c>
      <c r="M65" s="30">
        <f t="shared" si="15"/>
        <v>0</v>
      </c>
      <c r="N65" s="30">
        <f t="shared" si="15"/>
        <v>0</v>
      </c>
      <c r="O65" s="30">
        <f t="shared" si="15"/>
        <v>512</v>
      </c>
      <c r="P65" s="30">
        <f t="shared" si="15"/>
        <v>210</v>
      </c>
      <c r="Q65" s="40"/>
      <c r="R65" s="40"/>
      <c r="S65" s="33"/>
    </row>
  </sheetData>
  <sheetProtection algorithmName="SHA-512" hashValue="h0Vwqse5Lnbk7Sh+pu0+QbULDVwGzNlc5+/2yGR1KWaDC5p49ra2VO11Y2g7hRu3Uw4tiDyQ9m547XQEbdfoyg==" saltValue="iaRse2asd9id/hZNz7w+ZQ==" spinCount="100000" sheet="1" objects="1" scenarios="1"/>
  <mergeCells count="10">
    <mergeCell ref="A65:G65"/>
    <mergeCell ref="A36:G36"/>
    <mergeCell ref="A45:G45"/>
    <mergeCell ref="A54:G54"/>
    <mergeCell ref="A62:G62"/>
    <mergeCell ref="A64:G64"/>
    <mergeCell ref="H6:K6"/>
    <mergeCell ref="L6:O6"/>
    <mergeCell ref="A17:G17"/>
    <mergeCell ref="A26:G26"/>
  </mergeCells>
  <printOptions horizontalCentered="1"/>
  <pageMargins left="0.7" right="0.7" top="0.75" bottom="0.75" header="0.3" footer="0.3"/>
  <pageSetup paperSize="9" scale="75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MKANKRMBS_2020-szeptember</vt:lpstr>
      <vt:lpstr>'MKANKRMBS_2020-szeptember'!Nyomtatási_cím</vt:lpstr>
      <vt:lpstr>'MKANKRMBS_2020-szeptember'!Nyomtatási_terület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MKANKRMBS_2020-szeptember</dc:title>
  <dc:creator>Besenyei Márk</dc:creator>
  <cp:lastModifiedBy>Szalai Ferenc</cp:lastModifiedBy>
  <cp:lastPrinted>2020-09-04T20:01:35Z</cp:lastPrinted>
  <dcterms:created xsi:type="dcterms:W3CDTF">2020-07-06T07:39:52Z</dcterms:created>
  <dcterms:modified xsi:type="dcterms:W3CDTF">2020-09-04T20:04:29Z</dcterms:modified>
</cp:coreProperties>
</file>