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28680" yWindow="-120" windowWidth="29040" windowHeight="15840"/>
  </bookViews>
  <sheets>
    <sheet name="Nappali 2020" sheetId="6" r:id="rId1"/>
    <sheet name="Angol 2020" sheetId="7" r:id="rId2"/>
    <sheet name="Levelező 2020" sheetId="5" r:id="rId3"/>
  </sheets>
  <definedNames>
    <definedName name="_xlnm.Print_Area" localSheetId="1">'Angol 2020'!$A$1:$T$40</definedName>
    <definedName name="_xlnm.Print_Area" localSheetId="2">'Levelező 2020'!$A$1:$Q$46</definedName>
    <definedName name="_xlnm.Print_Area" localSheetId="0">'Nappali 2020'!$A$1:$T$46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5" l="1"/>
  <c r="L45" i="5"/>
  <c r="K45" i="5"/>
  <c r="J45" i="5"/>
  <c r="I45" i="5"/>
  <c r="H45" i="5"/>
  <c r="M45" i="5"/>
  <c r="L40" i="5"/>
  <c r="K40" i="5"/>
  <c r="J40" i="5"/>
  <c r="I40" i="5"/>
  <c r="H40" i="5"/>
  <c r="M40" i="5"/>
  <c r="L37" i="5"/>
  <c r="K37" i="5"/>
  <c r="J37" i="5"/>
  <c r="I37" i="5"/>
  <c r="H37" i="5"/>
  <c r="M37" i="5"/>
  <c r="P46" i="6"/>
  <c r="O45" i="6"/>
  <c r="N45" i="6"/>
  <c r="M45" i="6"/>
  <c r="L45" i="6"/>
  <c r="K45" i="6"/>
  <c r="J45" i="6"/>
  <c r="I45" i="6"/>
  <c r="H45" i="6"/>
  <c r="P45" i="6"/>
  <c r="P40" i="6"/>
  <c r="O40" i="6"/>
  <c r="N40" i="6"/>
  <c r="M40" i="6"/>
  <c r="L40" i="6"/>
  <c r="K40" i="6"/>
  <c r="J40" i="6"/>
  <c r="I40" i="6"/>
  <c r="H40" i="6"/>
  <c r="O37" i="6"/>
  <c r="N37" i="6"/>
  <c r="M37" i="6"/>
  <c r="L37" i="6"/>
  <c r="K37" i="6"/>
  <c r="J37" i="6"/>
  <c r="I37" i="6"/>
  <c r="H37" i="6"/>
  <c r="P37" i="6"/>
  <c r="P36" i="7"/>
  <c r="O36" i="7"/>
  <c r="N36" i="7"/>
  <c r="M36" i="7"/>
  <c r="L36" i="7"/>
  <c r="K36" i="7"/>
  <c r="J36" i="7"/>
  <c r="I36" i="7"/>
  <c r="H36" i="7"/>
  <c r="P31" i="7"/>
  <c r="O31" i="7"/>
  <c r="N31" i="7"/>
  <c r="M31" i="7"/>
  <c r="L31" i="7"/>
  <c r="K31" i="7"/>
  <c r="J31" i="7"/>
  <c r="I31" i="7"/>
  <c r="H31" i="7"/>
  <c r="P25" i="7"/>
  <c r="O25" i="7"/>
  <c r="N25" i="7"/>
  <c r="M25" i="7"/>
  <c r="L25" i="7"/>
  <c r="K25" i="7"/>
  <c r="J25" i="7"/>
  <c r="I25" i="7"/>
  <c r="H25" i="7"/>
  <c r="P15" i="7"/>
  <c r="O15" i="7"/>
  <c r="N15" i="7"/>
  <c r="M15" i="7"/>
  <c r="L15" i="7"/>
  <c r="K15" i="7"/>
  <c r="J15" i="7"/>
  <c r="H15" i="7"/>
  <c r="P29" i="6"/>
  <c r="O29" i="6"/>
  <c r="N29" i="6"/>
  <c r="M29" i="6"/>
  <c r="L29" i="6"/>
  <c r="K29" i="6"/>
  <c r="J29" i="6"/>
  <c r="I29" i="6"/>
  <c r="H29" i="6"/>
  <c r="P27" i="6"/>
  <c r="O27" i="6"/>
  <c r="N27" i="6"/>
  <c r="M27" i="6"/>
  <c r="L27" i="6"/>
  <c r="K27" i="6"/>
  <c r="J27" i="6"/>
  <c r="I27" i="6"/>
  <c r="H27" i="6"/>
  <c r="P23" i="6"/>
  <c r="O23" i="6"/>
  <c r="N23" i="6"/>
  <c r="M23" i="6"/>
  <c r="L23" i="6"/>
  <c r="K23" i="6"/>
  <c r="J23" i="6"/>
  <c r="I23" i="6"/>
  <c r="H23" i="6"/>
  <c r="O14" i="6"/>
  <c r="N14" i="6"/>
  <c r="M14" i="6"/>
  <c r="L14" i="6"/>
  <c r="K14" i="6"/>
  <c r="J14" i="6"/>
  <c r="H14" i="6"/>
  <c r="H30" i="6" l="1"/>
  <c r="K30" i="6"/>
  <c r="M30" i="6"/>
  <c r="O30" i="6"/>
  <c r="I30" i="6"/>
  <c r="J30" i="6"/>
  <c r="L30" i="6"/>
  <c r="N30" i="6"/>
  <c r="P30" i="6"/>
  <c r="I37" i="7"/>
  <c r="K37" i="7"/>
  <c r="M37" i="7"/>
  <c r="O37" i="7"/>
  <c r="H37" i="7"/>
  <c r="J37" i="7"/>
  <c r="L37" i="7"/>
  <c r="N37" i="7"/>
  <c r="P37" i="7"/>
  <c r="K29" i="5" l="1"/>
  <c r="K27" i="5"/>
  <c r="K23" i="5"/>
  <c r="K14" i="5"/>
  <c r="K30" i="5" l="1"/>
  <c r="I29" i="5"/>
  <c r="J29" i="5"/>
  <c r="L29" i="5"/>
  <c r="M29" i="5"/>
  <c r="H29" i="5"/>
  <c r="I27" i="5"/>
  <c r="J27" i="5"/>
  <c r="L27" i="5"/>
  <c r="M27" i="5"/>
  <c r="H27" i="5"/>
  <c r="I23" i="5"/>
  <c r="J23" i="5"/>
  <c r="L23" i="5"/>
  <c r="M23" i="5"/>
  <c r="H23" i="5"/>
  <c r="I14" i="5"/>
  <c r="J14" i="5"/>
  <c r="L14" i="5"/>
  <c r="L30" i="5" s="1"/>
  <c r="M14" i="5"/>
  <c r="H14" i="5"/>
  <c r="J30" i="5" l="1"/>
  <c r="H30" i="5"/>
  <c r="I30" i="5"/>
  <c r="M30" i="5"/>
</calcChain>
</file>

<file path=xl/comments1.xml><?xml version="1.0" encoding="utf-8"?>
<comments xmlns="http://schemas.openxmlformats.org/spreadsheetml/2006/main">
  <authors>
    <author>asd</author>
    <author>pal3149</author>
  </authors>
  <commentLis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Követelmény típusa:
V: vizsga
G: gyakorlati jegy
Sz: szigorlat
A: aláírás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1" shapeId="0">
      <text>
        <r>
          <rPr>
            <sz val="9"/>
            <color indexed="81"/>
            <rFont val="Segoe UI"/>
            <family val="2"/>
            <charset val="238"/>
          </rPr>
          <t xml:space="preserve">Tárgy típusa: A, B, C
</t>
        </r>
      </text>
    </comment>
    <comment ref="P7" authorId="1" shapeId="0">
      <text>
        <r>
          <rPr>
            <sz val="9"/>
            <color indexed="81"/>
            <rFont val="Segoe UI"/>
            <family val="2"/>
            <charset val="238"/>
          </rPr>
          <t xml:space="preserve"> Ha van akkor a tantárgy neve;
 Vagy- nincs
</t>
        </r>
      </text>
    </comment>
  </commentList>
</comments>
</file>

<file path=xl/sharedStrings.xml><?xml version="1.0" encoding="utf-8"?>
<sst xmlns="http://schemas.openxmlformats.org/spreadsheetml/2006/main" count="722" uniqueCount="262">
  <si>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</si>
  <si>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</si>
  <si>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</si>
  <si>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</si>
  <si>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</si>
  <si>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</si>
  <si>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</si>
  <si>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</si>
  <si>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</si>
  <si>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</si>
  <si>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</si>
  <si>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</si>
  <si>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</si>
  <si>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</si>
  <si>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</si>
  <si>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</si>
  <si>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</si>
  <si>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</si>
  <si>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</si>
  <si>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</si>
  <si>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</si>
  <si>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</si>
  <si>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</si>
  <si>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</si>
  <si>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</si>
  <si>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</si>
  <si>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SPECIALIZÁCIÓK TÁRGYAI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</si>
  <si>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</si>
  <si>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</si>
  <si>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</si>
  <si>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</si>
  <si>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</si>
  <si>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</si>
  <si>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</si>
  <si>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</si>
  <si>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</si>
  <si>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</si>
  <si>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</si>
  <si>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</si>
  <si>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</si>
  <si>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</si>
  <si>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</si>
  <si>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</si>
  <si>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</si>
  <si>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Levelező munkarend</t>
  </si>
  <si>
    <t>Field trip (days)</t>
  </si>
  <si>
    <t>Field trip 2 (days)</t>
  </si>
  <si>
    <t>Lab</t>
  </si>
  <si>
    <t>Altogether:</t>
  </si>
  <si>
    <t>SPECIALISATIONS</t>
  </si>
  <si>
    <t>ÖSSSZESEN:</t>
  </si>
  <si>
    <t>Tantárgynév (angol)</t>
  </si>
  <si>
    <t>GTK2031MAN</t>
  </si>
  <si>
    <t>GTK1005MAN</t>
  </si>
  <si>
    <t>GTK1002MAN</t>
  </si>
  <si>
    <t>GTK2069MAN</t>
  </si>
  <si>
    <t>Agrárinformációs rendszerek (haladó)</t>
  </si>
  <si>
    <t>Gazdasági jog</t>
  </si>
  <si>
    <t>Agrárpolitika</t>
  </si>
  <si>
    <t>Településfejlesztés</t>
  </si>
  <si>
    <t>Szabadon választható tantárgy 1.</t>
  </si>
  <si>
    <t>Szabadon választható tantárgy 2.</t>
  </si>
  <si>
    <t>Dr. Szira Zoltán</t>
  </si>
  <si>
    <t>Dr. Villányi László</t>
  </si>
  <si>
    <t>Dr. Tóth Tamás</t>
  </si>
  <si>
    <t>G</t>
  </si>
  <si>
    <t>GTK2050MAN</t>
  </si>
  <si>
    <t>GTK1080MAN</t>
  </si>
  <si>
    <t>GTK1007MAN</t>
  </si>
  <si>
    <t>GTK2046MAN</t>
  </si>
  <si>
    <t>GTK1190MAN</t>
  </si>
  <si>
    <t>GTK1021MAN</t>
  </si>
  <si>
    <t>GTK2070MAN</t>
  </si>
  <si>
    <t>GTK1027MAN</t>
  </si>
  <si>
    <t>Mezőgazdasági piacok gazdaságtana</t>
  </si>
  <si>
    <t>Helyi gazdaság- és vállalkozásfejlesztés</t>
  </si>
  <si>
    <t>Integrált területfejlesztés</t>
  </si>
  <si>
    <t>Környezeti politika</t>
  </si>
  <si>
    <t>Kutatásmódszertan</t>
  </si>
  <si>
    <t>Számvitel</t>
  </si>
  <si>
    <t>Település-szociológia</t>
  </si>
  <si>
    <t>Vidékgazdaság</t>
  </si>
  <si>
    <t>Dr. Káposzta József</t>
  </si>
  <si>
    <t>Vajna Istvánné Dr. Tangl Anita</t>
  </si>
  <si>
    <t>Dr. Farkas Tibor</t>
  </si>
  <si>
    <t>Dr. Ritter Krisztián</t>
  </si>
  <si>
    <t>Dr. Fogarassy Csaba</t>
  </si>
  <si>
    <t>GTK2034MAN</t>
  </si>
  <si>
    <t>GTK2036MAN</t>
  </si>
  <si>
    <t>GTK1098MAN</t>
  </si>
  <si>
    <t>Diplomadolgozat-készítés I.</t>
  </si>
  <si>
    <t>Emberi erőforrás gazdálkodás</t>
  </si>
  <si>
    <t>Szakmai gyakorlat (MSc)</t>
  </si>
  <si>
    <t>Dr. Péli László</t>
  </si>
  <si>
    <t>GTK1076MAN</t>
  </si>
  <si>
    <t>Diplomadolgozat-készítés II.</t>
  </si>
  <si>
    <t>Területfejlesztési specializáció</t>
  </si>
  <si>
    <t>Specializáció-felelős: Dr. Tóth Tamás</t>
  </si>
  <si>
    <t>GTK2133MAN</t>
  </si>
  <si>
    <t>GTK2143MAN</t>
  </si>
  <si>
    <t>Regionális gazdaságfejlesztés és menedzsment</t>
  </si>
  <si>
    <t>Termelés- és szolgáltatásmenedzsment (haladó)</t>
  </si>
  <si>
    <t>Dr. Tóth Tamás (R)</t>
  </si>
  <si>
    <t>Dr. Gyenge Balázs (V)</t>
  </si>
  <si>
    <t>GTK1101MAN</t>
  </si>
  <si>
    <t>GTK1102MAN</t>
  </si>
  <si>
    <t>Település- és településhálózati ismeretek</t>
  </si>
  <si>
    <t>Térségi tervezés és programozás</t>
  </si>
  <si>
    <t>Dr. Nagyné Dr. Molnár Melinda</t>
  </si>
  <si>
    <t>GTK2120MAN</t>
  </si>
  <si>
    <t>GTK1224MAN</t>
  </si>
  <si>
    <t>GTK1096MAN</t>
  </si>
  <si>
    <t>GTK2141MAN</t>
  </si>
  <si>
    <t>Integrált vidékfejlesztés</t>
  </si>
  <si>
    <t>Vidékfejlesztés társadalmi és humán aspektusai</t>
  </si>
  <si>
    <t>Projektmenedzsment (haladó)</t>
  </si>
  <si>
    <t>Település- és térségmarketing</t>
  </si>
  <si>
    <t>Dr. Illés Bálint Csaba</t>
  </si>
  <si>
    <t>Szakfelelős javaslata: Regionális politika és területfejlesztés</t>
  </si>
  <si>
    <t>Szakfelelős javaslata: Regionális gazdaságtörténet és -földrajz</t>
  </si>
  <si>
    <t>Responsible instructor: Dr. Tóth Tamás</t>
  </si>
  <si>
    <t>GTK2031MAL</t>
  </si>
  <si>
    <t>GTK1005MAL</t>
  </si>
  <si>
    <t>GTK1002MAL</t>
  </si>
  <si>
    <t>GTK2069MAL</t>
  </si>
  <si>
    <t>GTK2050MAL</t>
  </si>
  <si>
    <t>GTK1080MAL</t>
  </si>
  <si>
    <t>GTK1007MAL</t>
  </si>
  <si>
    <t>GTK2046MAL</t>
  </si>
  <si>
    <t>GTK1190MAL</t>
  </si>
  <si>
    <t>GTK1021MAL</t>
  </si>
  <si>
    <t>GTK2070MAL</t>
  </si>
  <si>
    <t>GTK1027MAL</t>
  </si>
  <si>
    <t>GTK2034MAL</t>
  </si>
  <si>
    <t>GTK2036MAL</t>
  </si>
  <si>
    <t>GTK1098MAL</t>
  </si>
  <si>
    <t>GTK1076MAL</t>
  </si>
  <si>
    <t xml:space="preserve">  </t>
  </si>
  <si>
    <t xml:space="preserve">2020/2021. tanévtől érvényes felmenő rendszerben </t>
  </si>
  <si>
    <t>Agricultural Information Systems (advanced)</t>
  </si>
  <si>
    <t>Business Law</t>
  </si>
  <si>
    <t>HRZHI6</t>
  </si>
  <si>
    <t>Agricultural Policy</t>
  </si>
  <si>
    <t>HQ6Z8T</t>
  </si>
  <si>
    <t>Settlement Development</t>
  </si>
  <si>
    <t>OQ9B7N</t>
  </si>
  <si>
    <t>Economy of the Agricultural Markets</t>
  </si>
  <si>
    <t>Local Economy and Enterprise Development</t>
  </si>
  <si>
    <t>Integrated Regional Development</t>
  </si>
  <si>
    <t>AY9FOC</t>
  </si>
  <si>
    <t>Environmental Politics</t>
  </si>
  <si>
    <t>Research Methodology</t>
  </si>
  <si>
    <t>Accounting</t>
  </si>
  <si>
    <t>BGHHWI</t>
  </si>
  <si>
    <t>Sociology of Settlements</t>
  </si>
  <si>
    <t>GJ1X3J</t>
  </si>
  <si>
    <t>Rural Economy</t>
  </si>
  <si>
    <t>FMKZKL</t>
  </si>
  <si>
    <t>Thesis Consultation I.</t>
  </si>
  <si>
    <t>Human Resource Management</t>
  </si>
  <si>
    <t xml:space="preserve">Professional Training </t>
  </si>
  <si>
    <t>F1PQK3</t>
  </si>
  <si>
    <t>Thesis Consultation II.</t>
  </si>
  <si>
    <t>Regional Economics Development and Management</t>
  </si>
  <si>
    <t>Operation and Service Management (Advanced)</t>
  </si>
  <si>
    <t>MGRH0L</t>
  </si>
  <si>
    <t>Settlement and Settlement Network</t>
  </si>
  <si>
    <t>RVQO31</t>
  </si>
  <si>
    <t>Regional Planning and Programming</t>
  </si>
  <si>
    <t>Integrated Rural Development</t>
  </si>
  <si>
    <t>Social and Human Aspects of Rural Development</t>
  </si>
  <si>
    <t>Project Management (Advanced)</t>
  </si>
  <si>
    <t>I5SOLR</t>
  </si>
  <si>
    <t>Settlement and Region Marketing</t>
  </si>
  <si>
    <t>Optional Course</t>
  </si>
  <si>
    <t>Regional Development Specialization</t>
  </si>
  <si>
    <t>ALTOGETHER:</t>
  </si>
  <si>
    <t>Dr. Lakner Zoltán</t>
  </si>
  <si>
    <t>Dr. Miskolciné Dr. Mikáczó Andrea</t>
  </si>
  <si>
    <t>PCLC56</t>
  </si>
  <si>
    <t>PBPUNX</t>
  </si>
  <si>
    <t>IZQBU4</t>
  </si>
  <si>
    <t>Miskolciné Dr. Mikáczó Andrea</t>
  </si>
  <si>
    <t>GTVIDEK_MSC</t>
  </si>
  <si>
    <t>GTRURALDEVMN</t>
  </si>
  <si>
    <t>GTVAML</t>
  </si>
  <si>
    <t>Regional Economic Development and Management</t>
  </si>
  <si>
    <t>SGTRDA012MN</t>
  </si>
  <si>
    <t>Agrárgazdaságtan és mezőgazdasági piacok</t>
  </si>
  <si>
    <t>Agricultural Economics and Markets</t>
  </si>
  <si>
    <t>Nagyné dr. Pércsi Kinga</t>
  </si>
  <si>
    <t>B8COCQ</t>
  </si>
  <si>
    <t>SGTRDA002MN</t>
  </si>
  <si>
    <t>Economic Law</t>
  </si>
  <si>
    <t>SGTRDA015MN</t>
  </si>
  <si>
    <t>Local Business and Entreprise Development</t>
  </si>
  <si>
    <t>SGTRDA008MN</t>
  </si>
  <si>
    <t>Némediné Dr. Kollár Kitti</t>
  </si>
  <si>
    <t>JH8602</t>
  </si>
  <si>
    <t>SGTRDA027MN</t>
  </si>
  <si>
    <t>Nemzetközi számvitel</t>
  </si>
  <si>
    <t>International Accounting</t>
  </si>
  <si>
    <t>Dr. Gyenge Balázs</t>
  </si>
  <si>
    <t>SGTRDA023MN</t>
  </si>
  <si>
    <t>Vidék-szociológia</t>
  </si>
  <si>
    <t>Rural Sociology</t>
  </si>
  <si>
    <t>SGTRDA009MN</t>
  </si>
  <si>
    <t>SGTRDA037MN</t>
  </si>
  <si>
    <t>Agrárinformációs rendszerek</t>
  </si>
  <si>
    <t>Agricultural Information Systems</t>
  </si>
  <si>
    <t>SGTRDA006MN</t>
  </si>
  <si>
    <t>Dr. Fehér István</t>
  </si>
  <si>
    <t>VJE0PR</t>
  </si>
  <si>
    <t>SGTRDA003MN</t>
  </si>
  <si>
    <t>SGTRDA029MN</t>
  </si>
  <si>
    <t>Európai Uniós alapismeretek</t>
  </si>
  <si>
    <t>Basics of the European Union</t>
  </si>
  <si>
    <t>SGTRDA034MN</t>
  </si>
  <si>
    <t>SGTRDA007MN</t>
  </si>
  <si>
    <t>Environmental Policy</t>
  </si>
  <si>
    <t>SGTRDA001MN</t>
  </si>
  <si>
    <t>SGTRDA005MN</t>
  </si>
  <si>
    <t>Szaktanácsadás</t>
  </si>
  <si>
    <t>Rural Extension</t>
  </si>
  <si>
    <t>Dr. Kozári József</t>
  </si>
  <si>
    <t>ETIV37</t>
  </si>
  <si>
    <t>SGTRDA030MN</t>
  </si>
  <si>
    <t>SGTRDA018MN</t>
  </si>
  <si>
    <t>Agrárpolitikai programok elemzése</t>
  </si>
  <si>
    <t>Agricultural Policy Programs</t>
  </si>
  <si>
    <t>SGTRDA031MN</t>
  </si>
  <si>
    <t>Thesis Writing and Final Exam Tutoring I.</t>
  </si>
  <si>
    <t>Dr. Goda Pál</t>
  </si>
  <si>
    <t>BJ3JXU</t>
  </si>
  <si>
    <t>SGTRDA010MN</t>
  </si>
  <si>
    <t>Nagyné Dr. Molnár Melinda</t>
  </si>
  <si>
    <t>SGTRDA016MN</t>
  </si>
  <si>
    <t>SGTRDA011MN</t>
  </si>
  <si>
    <t>Üzleti tervezés és projektmenedzsment</t>
  </si>
  <si>
    <t>Business Planning and Project Management</t>
  </si>
  <si>
    <t>Törőné Dr. Dunay Anna</t>
  </si>
  <si>
    <t>KQ40IF</t>
  </si>
  <si>
    <t>SGTRDA033MN</t>
  </si>
  <si>
    <t>Thesis Writing and Final Exam Tutoring II.</t>
  </si>
  <si>
    <t>SGTRDA019MN</t>
  </si>
  <si>
    <t>SGTRDA038MN</t>
  </si>
  <si>
    <t>Szakmai gyakorlat</t>
  </si>
  <si>
    <t>Professional Training</t>
  </si>
  <si>
    <t>SGTRDA020MN</t>
  </si>
  <si>
    <t>Elective Subject 1.</t>
  </si>
  <si>
    <t>Elective Subject 2.</t>
  </si>
  <si>
    <t>Félév</t>
  </si>
  <si>
    <t>Hatályos:</t>
  </si>
  <si>
    <t>Gödöllői Campus, Gazdaság- és Társadalomtudományi Kar</t>
  </si>
  <si>
    <r>
      <rPr>
        <sz val="10"/>
        <color indexed="8"/>
        <rFont val="Calibri"/>
        <family val="2"/>
        <charset val="238"/>
        <scheme val="minor"/>
      </rPr>
      <t>A</t>
    </r>
    <r>
      <rPr>
        <vertAlign val="subscript"/>
        <sz val="10"/>
        <color indexed="8"/>
        <rFont val="Calibri"/>
        <family val="2"/>
        <charset val="238"/>
        <scheme val="minor"/>
      </rPr>
      <t>min</t>
    </r>
  </si>
  <si>
    <t>Vidékfejlesztő agrármérnöki mesterképzési szak (nappali munkarend)</t>
  </si>
  <si>
    <t>Gödöllő Campus, Faculty of Economics and Social Science</t>
  </si>
  <si>
    <t>Training name:</t>
  </si>
  <si>
    <r>
      <rPr>
        <sz val="10"/>
        <rFont val="Calibri"/>
        <family val="2"/>
        <charset val="238"/>
        <scheme val="minor"/>
      </rPr>
      <t>Leader of the Program</t>
    </r>
    <r>
      <rPr>
        <b/>
        <sz val="10"/>
        <rFont val="Calibri"/>
        <family val="2"/>
        <charset val="238"/>
        <scheme val="minor"/>
      </rPr>
      <t xml:space="preserve">: </t>
    </r>
  </si>
  <si>
    <t>MSc in Rural Development Engineering</t>
  </si>
  <si>
    <t>Vidékfejlesztő agrármérnöki mesterképzési szak (levelező munkarend)</t>
  </si>
  <si>
    <r>
      <t>A</t>
    </r>
    <r>
      <rPr>
        <vertAlign val="subscript"/>
        <sz val="10"/>
        <color indexed="8"/>
        <rFont val="Calibri"/>
        <family val="2"/>
        <charset val="238"/>
        <scheme val="minor"/>
      </rPr>
      <t>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</si>
</sst>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bscript"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5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/>
    </xf>
    <xf numFmtId="1" fontId="12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/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5" zoomScaleSheetLayoutView="100" workbookViewId="0">
      <pane ySplit="7" topLeftCell="A8" activePane="bottomLeft" state="frozen"/>
      <selection pane="bottomLeft" activeCell="E4" sqref="E4"/>
    </sheetView>
  </sheetViews>
  <sheetFormatPr defaultRowHeight="13.8" x14ac:dyDescent="0.3"/>
  <cols>
    <col min="1" max="1" width="12" style="23" bestFit="1" customWidth="1"/>
    <col min="2" max="2" width="5.5546875" style="23" customWidth="1"/>
    <col min="3" max="3" width="12" style="23" customWidth="1"/>
    <col min="4" max="4" width="24.109375" style="23" customWidth="1"/>
    <col min="5" max="5" width="21" style="23" customWidth="1"/>
    <col min="6" max="6" width="18.33203125" style="23" customWidth="1"/>
    <col min="7" max="7" width="7.77734375" style="23" hidden="1" customWidth="1"/>
    <col min="8" max="18" width="6.6640625" style="23" customWidth="1"/>
    <col min="19" max="19" width="15.33203125" style="23" customWidth="1"/>
    <col min="20" max="20" width="14.44140625" style="23" customWidth="1"/>
    <col min="21" max="16384" width="8.88671875" style="23"/>
  </cols>
  <sheetData>
    <row r="1" spans="1:20" x14ac:dyDescent="0.3">
      <c r="A1" s="1" t="s">
        <v>253</v>
      </c>
    </row>
    <row r="2" spans="1:20" x14ac:dyDescent="0.3">
      <c r="A2" s="2" t="s">
        <v>4</v>
      </c>
      <c r="B2" s="2"/>
      <c r="C2" s="3" t="s">
        <v>255</v>
      </c>
      <c r="E2" s="3"/>
      <c r="F2" s="4"/>
      <c r="G2" s="5"/>
      <c r="H2" s="6"/>
      <c r="I2" s="6"/>
      <c r="J2" s="6"/>
      <c r="K2" s="6"/>
      <c r="L2" s="6"/>
      <c r="M2" s="7"/>
      <c r="N2" s="8"/>
      <c r="O2" s="8"/>
      <c r="P2" s="5"/>
      <c r="Q2" s="9"/>
    </row>
    <row r="3" spans="1:20" x14ac:dyDescent="0.3">
      <c r="A3" s="2" t="s">
        <v>5</v>
      </c>
      <c r="B3" s="2"/>
      <c r="C3" s="10" t="s">
        <v>64</v>
      </c>
      <c r="E3" s="10"/>
      <c r="F3" s="4"/>
      <c r="G3" s="5"/>
      <c r="H3" s="6"/>
      <c r="I3" s="6"/>
      <c r="J3" s="6"/>
      <c r="K3" s="6"/>
      <c r="L3" s="6"/>
      <c r="M3" s="7"/>
      <c r="N3" s="8"/>
      <c r="O3" s="8"/>
      <c r="P3" s="5"/>
      <c r="Q3" s="9"/>
    </row>
    <row r="4" spans="1:20" ht="14.4" customHeight="1" x14ac:dyDescent="0.3">
      <c r="A4" s="11" t="s">
        <v>252</v>
      </c>
      <c r="B4" s="11"/>
      <c r="C4" s="12" t="s">
        <v>138</v>
      </c>
      <c r="E4" s="1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0" x14ac:dyDescent="0.3">
      <c r="A5" s="14"/>
      <c r="B5" s="15"/>
      <c r="C5" s="16"/>
      <c r="D5" s="17"/>
      <c r="E5" s="17"/>
      <c r="F5" s="18"/>
      <c r="G5" s="19"/>
      <c r="H5" s="20" t="s">
        <v>16</v>
      </c>
      <c r="I5" s="20"/>
      <c r="J5" s="20"/>
      <c r="K5" s="20"/>
      <c r="L5" s="20"/>
      <c r="M5" s="20"/>
      <c r="N5" s="15"/>
      <c r="O5" s="15"/>
      <c r="P5" s="21"/>
      <c r="Q5" s="22"/>
      <c r="R5" s="22"/>
    </row>
    <row r="6" spans="1:20" x14ac:dyDescent="0.3">
      <c r="A6" s="14"/>
      <c r="B6" s="24"/>
      <c r="C6" s="16"/>
      <c r="D6" s="25"/>
      <c r="E6" s="25"/>
      <c r="F6" s="25"/>
      <c r="G6" s="26"/>
      <c r="H6" s="27" t="s">
        <v>17</v>
      </c>
      <c r="I6" s="27"/>
      <c r="J6" s="27"/>
      <c r="K6" s="28" t="s">
        <v>6</v>
      </c>
      <c r="L6" s="28"/>
      <c r="M6" s="28"/>
      <c r="N6" s="28"/>
      <c r="O6" s="24"/>
      <c r="P6" s="21"/>
      <c r="Q6" s="29"/>
      <c r="R6" s="29"/>
    </row>
    <row r="7" spans="1:20" ht="41.4" x14ac:dyDescent="0.3">
      <c r="A7" s="30" t="s">
        <v>7</v>
      </c>
      <c r="B7" s="31" t="s">
        <v>251</v>
      </c>
      <c r="C7" s="30" t="s">
        <v>23</v>
      </c>
      <c r="D7" s="32" t="s">
        <v>8</v>
      </c>
      <c r="E7" s="32" t="s">
        <v>51</v>
      </c>
      <c r="F7" s="32" t="s">
        <v>3</v>
      </c>
      <c r="G7" s="33" t="s">
        <v>9</v>
      </c>
      <c r="H7" s="31" t="s">
        <v>10</v>
      </c>
      <c r="I7" s="31" t="s">
        <v>0</v>
      </c>
      <c r="J7" s="31" t="s">
        <v>1</v>
      </c>
      <c r="K7" s="31" t="s">
        <v>10</v>
      </c>
      <c r="L7" s="31" t="s">
        <v>0</v>
      </c>
      <c r="M7" s="31" t="s">
        <v>1</v>
      </c>
      <c r="N7" s="31" t="s">
        <v>24</v>
      </c>
      <c r="O7" s="31" t="s">
        <v>25</v>
      </c>
      <c r="P7" s="31" t="s">
        <v>11</v>
      </c>
      <c r="Q7" s="33" t="s">
        <v>12</v>
      </c>
      <c r="R7" s="33" t="s">
        <v>13</v>
      </c>
      <c r="S7" s="34" t="s">
        <v>14</v>
      </c>
      <c r="T7" s="33" t="s">
        <v>15</v>
      </c>
    </row>
    <row r="8" spans="1:20" ht="27.6" x14ac:dyDescent="0.3">
      <c r="A8" s="35" t="s">
        <v>183</v>
      </c>
      <c r="B8" s="36">
        <v>1</v>
      </c>
      <c r="C8" s="37" t="s">
        <v>52</v>
      </c>
      <c r="D8" s="37" t="s">
        <v>56</v>
      </c>
      <c r="E8" s="38" t="s">
        <v>139</v>
      </c>
      <c r="F8" s="37" t="s">
        <v>64</v>
      </c>
      <c r="G8" s="39" t="s">
        <v>145</v>
      </c>
      <c r="H8" s="40">
        <v>2</v>
      </c>
      <c r="I8" s="40">
        <v>2</v>
      </c>
      <c r="J8" s="41">
        <v>0</v>
      </c>
      <c r="K8" s="36">
        <v>26</v>
      </c>
      <c r="L8" s="36">
        <v>26</v>
      </c>
      <c r="M8" s="41">
        <v>0</v>
      </c>
      <c r="N8" s="42">
        <v>0</v>
      </c>
      <c r="O8" s="42">
        <v>0</v>
      </c>
      <c r="P8" s="40">
        <v>5</v>
      </c>
      <c r="Q8" s="43" t="s">
        <v>18</v>
      </c>
      <c r="R8" s="43" t="s">
        <v>19</v>
      </c>
      <c r="S8" s="44"/>
      <c r="T8" s="44"/>
    </row>
    <row r="9" spans="1:20" ht="27.6" x14ac:dyDescent="0.3">
      <c r="A9" s="35" t="s">
        <v>183</v>
      </c>
      <c r="B9" s="36">
        <v>1</v>
      </c>
      <c r="C9" s="37" t="s">
        <v>53</v>
      </c>
      <c r="D9" s="37" t="s">
        <v>57</v>
      </c>
      <c r="E9" s="38" t="s">
        <v>140</v>
      </c>
      <c r="F9" s="37" t="s">
        <v>62</v>
      </c>
      <c r="G9" s="39" t="s">
        <v>141</v>
      </c>
      <c r="H9" s="40">
        <v>2</v>
      </c>
      <c r="I9" s="40">
        <v>0</v>
      </c>
      <c r="J9" s="41">
        <v>0</v>
      </c>
      <c r="K9" s="36">
        <v>26</v>
      </c>
      <c r="L9" s="36">
        <v>0</v>
      </c>
      <c r="M9" s="41">
        <v>0</v>
      </c>
      <c r="N9" s="42">
        <v>0</v>
      </c>
      <c r="O9" s="42">
        <v>0</v>
      </c>
      <c r="P9" s="40">
        <v>4</v>
      </c>
      <c r="Q9" s="43" t="s">
        <v>18</v>
      </c>
      <c r="R9" s="43" t="s">
        <v>19</v>
      </c>
      <c r="S9" s="44"/>
      <c r="T9" s="44"/>
    </row>
    <row r="10" spans="1:20" ht="27.6" x14ac:dyDescent="0.3">
      <c r="A10" s="35" t="s">
        <v>183</v>
      </c>
      <c r="B10" s="36">
        <v>1</v>
      </c>
      <c r="C10" s="37" t="s">
        <v>54</v>
      </c>
      <c r="D10" s="37" t="s">
        <v>58</v>
      </c>
      <c r="E10" s="38" t="s">
        <v>142</v>
      </c>
      <c r="F10" s="45" t="s">
        <v>63</v>
      </c>
      <c r="G10" s="39" t="s">
        <v>143</v>
      </c>
      <c r="H10" s="40">
        <v>2</v>
      </c>
      <c r="I10" s="40">
        <v>1</v>
      </c>
      <c r="J10" s="41">
        <v>0</v>
      </c>
      <c r="K10" s="36">
        <v>26</v>
      </c>
      <c r="L10" s="36">
        <v>13</v>
      </c>
      <c r="M10" s="41">
        <v>0</v>
      </c>
      <c r="N10" s="42">
        <v>0</v>
      </c>
      <c r="O10" s="42">
        <v>0</v>
      </c>
      <c r="P10" s="40">
        <v>4</v>
      </c>
      <c r="Q10" s="43" t="s">
        <v>18</v>
      </c>
      <c r="R10" s="43" t="s">
        <v>19</v>
      </c>
      <c r="S10" s="44"/>
      <c r="T10" s="44"/>
    </row>
    <row r="11" spans="1:20" ht="27.6" x14ac:dyDescent="0.3">
      <c r="A11" s="35" t="s">
        <v>183</v>
      </c>
      <c r="B11" s="36">
        <v>1</v>
      </c>
      <c r="C11" s="37" t="s">
        <v>55</v>
      </c>
      <c r="D11" s="37" t="s">
        <v>59</v>
      </c>
      <c r="E11" s="38" t="s">
        <v>144</v>
      </c>
      <c r="F11" s="37" t="s">
        <v>64</v>
      </c>
      <c r="G11" s="39" t="s">
        <v>145</v>
      </c>
      <c r="H11" s="40">
        <v>2</v>
      </c>
      <c r="I11" s="40">
        <v>2</v>
      </c>
      <c r="J11" s="41">
        <v>0</v>
      </c>
      <c r="K11" s="36">
        <v>26</v>
      </c>
      <c r="L11" s="36">
        <v>26</v>
      </c>
      <c r="M11" s="41">
        <v>0</v>
      </c>
      <c r="N11" s="42">
        <v>0</v>
      </c>
      <c r="O11" s="42">
        <v>0</v>
      </c>
      <c r="P11" s="40">
        <v>4</v>
      </c>
      <c r="Q11" s="43" t="s">
        <v>18</v>
      </c>
      <c r="R11" s="43" t="s">
        <v>19</v>
      </c>
      <c r="S11" s="44"/>
      <c r="T11" s="44"/>
    </row>
    <row r="12" spans="1:20" ht="27.6" x14ac:dyDescent="0.3">
      <c r="A12" s="35" t="s">
        <v>183</v>
      </c>
      <c r="B12" s="36">
        <v>1</v>
      </c>
      <c r="C12" s="46"/>
      <c r="D12" s="46" t="s">
        <v>60</v>
      </c>
      <c r="E12" s="47" t="s">
        <v>249</v>
      </c>
      <c r="F12" s="47"/>
      <c r="G12" s="48"/>
      <c r="H12" s="49">
        <v>1</v>
      </c>
      <c r="I12" s="49">
        <v>2</v>
      </c>
      <c r="J12" s="50">
        <v>0</v>
      </c>
      <c r="K12" s="51">
        <v>13</v>
      </c>
      <c r="L12" s="51">
        <v>26</v>
      </c>
      <c r="M12" s="50">
        <v>0</v>
      </c>
      <c r="N12" s="52">
        <v>0</v>
      </c>
      <c r="O12" s="52">
        <v>0</v>
      </c>
      <c r="P12" s="49">
        <v>3</v>
      </c>
      <c r="Q12" s="53" t="s">
        <v>65</v>
      </c>
      <c r="R12" s="53" t="s">
        <v>21</v>
      </c>
      <c r="S12" s="54"/>
      <c r="T12" s="44"/>
    </row>
    <row r="13" spans="1:20" ht="27.6" x14ac:dyDescent="0.3">
      <c r="A13" s="35" t="s">
        <v>183</v>
      </c>
      <c r="B13" s="36">
        <v>1</v>
      </c>
      <c r="C13" s="46"/>
      <c r="D13" s="46" t="s">
        <v>61</v>
      </c>
      <c r="E13" s="47" t="s">
        <v>250</v>
      </c>
      <c r="F13" s="47"/>
      <c r="G13" s="48"/>
      <c r="H13" s="49">
        <v>2</v>
      </c>
      <c r="I13" s="49">
        <v>0</v>
      </c>
      <c r="J13" s="50">
        <v>0</v>
      </c>
      <c r="K13" s="51">
        <v>26</v>
      </c>
      <c r="L13" s="51">
        <v>0</v>
      </c>
      <c r="M13" s="50">
        <v>0</v>
      </c>
      <c r="N13" s="52">
        <v>0</v>
      </c>
      <c r="O13" s="52">
        <v>0</v>
      </c>
      <c r="P13" s="49">
        <v>3</v>
      </c>
      <c r="Q13" s="53" t="s">
        <v>18</v>
      </c>
      <c r="R13" s="53" t="s">
        <v>21</v>
      </c>
      <c r="S13" s="54"/>
      <c r="T13" s="44"/>
    </row>
    <row r="14" spans="1:20" x14ac:dyDescent="0.3">
      <c r="A14" s="55" t="s">
        <v>20</v>
      </c>
      <c r="B14" s="56"/>
      <c r="C14" s="56"/>
      <c r="D14" s="56"/>
      <c r="E14" s="56"/>
      <c r="F14" s="56"/>
      <c r="G14" s="56"/>
      <c r="H14" s="57">
        <f>SUM(H8:H13)</f>
        <v>11</v>
      </c>
      <c r="I14" s="57">
        <v>7</v>
      </c>
      <c r="J14" s="57">
        <f>SUM(J8:J13)</f>
        <v>0</v>
      </c>
      <c r="K14" s="57">
        <f>SUM(K8:K13)</f>
        <v>143</v>
      </c>
      <c r="L14" s="57">
        <f>SUM(L8:L13)</f>
        <v>91</v>
      </c>
      <c r="M14" s="57">
        <f>SUM(M8:M13)</f>
        <v>0</v>
      </c>
      <c r="N14" s="57">
        <f>SUM(N8:N13)</f>
        <v>0</v>
      </c>
      <c r="O14" s="57">
        <f>(SUM(O8:O13))*8</f>
        <v>0</v>
      </c>
      <c r="P14" s="57">
        <v>23</v>
      </c>
      <c r="Q14" s="58"/>
      <c r="R14" s="58"/>
      <c r="S14" s="59"/>
      <c r="T14" s="59"/>
    </row>
    <row r="15" spans="1:20" ht="27.6" x14ac:dyDescent="0.3">
      <c r="A15" s="35" t="s">
        <v>183</v>
      </c>
      <c r="B15" s="36">
        <v>2</v>
      </c>
      <c r="C15" s="37" t="s">
        <v>66</v>
      </c>
      <c r="D15" s="37" t="s">
        <v>74</v>
      </c>
      <c r="E15" s="38" t="s">
        <v>146</v>
      </c>
      <c r="F15" s="37" t="s">
        <v>63</v>
      </c>
      <c r="G15" s="39" t="s">
        <v>143</v>
      </c>
      <c r="H15" s="40">
        <v>2</v>
      </c>
      <c r="I15" s="40">
        <v>1</v>
      </c>
      <c r="J15" s="36">
        <v>0</v>
      </c>
      <c r="K15" s="36">
        <v>26</v>
      </c>
      <c r="L15" s="36">
        <v>13</v>
      </c>
      <c r="M15" s="36">
        <v>0</v>
      </c>
      <c r="N15" s="42">
        <v>0</v>
      </c>
      <c r="O15" s="42">
        <v>0</v>
      </c>
      <c r="P15" s="40">
        <v>4</v>
      </c>
      <c r="Q15" s="43" t="s">
        <v>18</v>
      </c>
      <c r="R15" s="43" t="s">
        <v>19</v>
      </c>
      <c r="S15" s="44"/>
      <c r="T15" s="44"/>
    </row>
    <row r="16" spans="1:20" ht="30.75" customHeight="1" x14ac:dyDescent="0.3">
      <c r="A16" s="35" t="s">
        <v>183</v>
      </c>
      <c r="B16" s="36">
        <v>2</v>
      </c>
      <c r="C16" s="37" t="s">
        <v>67</v>
      </c>
      <c r="D16" s="37" t="s">
        <v>75</v>
      </c>
      <c r="E16" s="38" t="s">
        <v>147</v>
      </c>
      <c r="F16" s="45" t="s">
        <v>82</v>
      </c>
      <c r="G16" s="39" t="s">
        <v>149</v>
      </c>
      <c r="H16" s="40">
        <v>2</v>
      </c>
      <c r="I16" s="40">
        <v>1</v>
      </c>
      <c r="J16" s="36">
        <v>0</v>
      </c>
      <c r="K16" s="36">
        <v>26</v>
      </c>
      <c r="L16" s="36">
        <v>13</v>
      </c>
      <c r="M16" s="36">
        <v>0</v>
      </c>
      <c r="N16" s="42">
        <v>0</v>
      </c>
      <c r="O16" s="42">
        <v>0</v>
      </c>
      <c r="P16" s="40">
        <v>4</v>
      </c>
      <c r="Q16" s="43" t="s">
        <v>18</v>
      </c>
      <c r="R16" s="43" t="s">
        <v>19</v>
      </c>
      <c r="S16" s="44"/>
      <c r="T16" s="44"/>
    </row>
    <row r="17" spans="1:20" ht="27.6" x14ac:dyDescent="0.3">
      <c r="A17" s="35" t="s">
        <v>183</v>
      </c>
      <c r="B17" s="36">
        <v>2</v>
      </c>
      <c r="C17" s="37" t="s">
        <v>68</v>
      </c>
      <c r="D17" s="37" t="s">
        <v>76</v>
      </c>
      <c r="E17" s="38" t="s">
        <v>148</v>
      </c>
      <c r="F17" s="45" t="s">
        <v>82</v>
      </c>
      <c r="G17" s="39" t="s">
        <v>149</v>
      </c>
      <c r="H17" s="40">
        <v>2</v>
      </c>
      <c r="I17" s="40">
        <v>2</v>
      </c>
      <c r="J17" s="36">
        <v>0</v>
      </c>
      <c r="K17" s="36">
        <v>26</v>
      </c>
      <c r="L17" s="36">
        <v>26</v>
      </c>
      <c r="M17" s="36">
        <v>0</v>
      </c>
      <c r="N17" s="42">
        <v>0</v>
      </c>
      <c r="O17" s="42">
        <v>0</v>
      </c>
      <c r="P17" s="40">
        <v>5</v>
      </c>
      <c r="Q17" s="43" t="s">
        <v>18</v>
      </c>
      <c r="R17" s="43" t="s">
        <v>19</v>
      </c>
      <c r="S17" s="44"/>
      <c r="T17" s="44"/>
    </row>
    <row r="18" spans="1:20" ht="27.6" x14ac:dyDescent="0.3">
      <c r="A18" s="35" t="s">
        <v>183</v>
      </c>
      <c r="B18" s="36">
        <v>2</v>
      </c>
      <c r="C18" s="37" t="s">
        <v>69</v>
      </c>
      <c r="D18" s="37" t="s">
        <v>77</v>
      </c>
      <c r="E18" s="38" t="s">
        <v>150</v>
      </c>
      <c r="F18" s="60" t="s">
        <v>86</v>
      </c>
      <c r="G18" s="61" t="s">
        <v>179</v>
      </c>
      <c r="H18" s="40">
        <v>2</v>
      </c>
      <c r="I18" s="40">
        <v>0</v>
      </c>
      <c r="J18" s="36">
        <v>0</v>
      </c>
      <c r="K18" s="36">
        <v>26</v>
      </c>
      <c r="L18" s="36">
        <v>0</v>
      </c>
      <c r="M18" s="36">
        <v>0</v>
      </c>
      <c r="N18" s="42">
        <v>0</v>
      </c>
      <c r="O18" s="42">
        <v>0</v>
      </c>
      <c r="P18" s="40">
        <v>3</v>
      </c>
      <c r="Q18" s="43" t="s">
        <v>18</v>
      </c>
      <c r="R18" s="43" t="s">
        <v>19</v>
      </c>
      <c r="S18" s="38"/>
      <c r="T18" s="44"/>
    </row>
    <row r="19" spans="1:20" ht="27.6" x14ac:dyDescent="0.3">
      <c r="A19" s="35" t="s">
        <v>183</v>
      </c>
      <c r="B19" s="36">
        <v>2</v>
      </c>
      <c r="C19" s="37" t="s">
        <v>70</v>
      </c>
      <c r="D19" s="37" t="s">
        <v>78</v>
      </c>
      <c r="E19" s="38" t="s">
        <v>151</v>
      </c>
      <c r="F19" s="60" t="s">
        <v>177</v>
      </c>
      <c r="G19" s="39" t="s">
        <v>180</v>
      </c>
      <c r="H19" s="40">
        <v>2</v>
      </c>
      <c r="I19" s="40">
        <v>0</v>
      </c>
      <c r="J19" s="36">
        <v>0</v>
      </c>
      <c r="K19" s="36">
        <v>26</v>
      </c>
      <c r="L19" s="36">
        <v>0</v>
      </c>
      <c r="M19" s="36">
        <v>0</v>
      </c>
      <c r="N19" s="42">
        <v>0</v>
      </c>
      <c r="O19" s="42">
        <v>0</v>
      </c>
      <c r="P19" s="40">
        <v>3</v>
      </c>
      <c r="Q19" s="43" t="s">
        <v>18</v>
      </c>
      <c r="R19" s="43" t="s">
        <v>19</v>
      </c>
      <c r="S19" s="38"/>
      <c r="T19" s="44"/>
    </row>
    <row r="20" spans="1:20" ht="27.6" x14ac:dyDescent="0.3">
      <c r="A20" s="35" t="s">
        <v>183</v>
      </c>
      <c r="B20" s="36">
        <v>2</v>
      </c>
      <c r="C20" s="37" t="s">
        <v>71</v>
      </c>
      <c r="D20" s="37" t="s">
        <v>79</v>
      </c>
      <c r="E20" s="38" t="s">
        <v>152</v>
      </c>
      <c r="F20" s="37" t="s">
        <v>83</v>
      </c>
      <c r="G20" s="39" t="s">
        <v>153</v>
      </c>
      <c r="H20" s="40">
        <v>2</v>
      </c>
      <c r="I20" s="40">
        <v>0</v>
      </c>
      <c r="J20" s="36">
        <v>0</v>
      </c>
      <c r="K20" s="36">
        <v>26</v>
      </c>
      <c r="L20" s="36">
        <v>0</v>
      </c>
      <c r="M20" s="36">
        <v>0</v>
      </c>
      <c r="N20" s="42">
        <v>0</v>
      </c>
      <c r="O20" s="42">
        <v>0</v>
      </c>
      <c r="P20" s="40">
        <v>3</v>
      </c>
      <c r="Q20" s="43" t="s">
        <v>18</v>
      </c>
      <c r="R20" s="43" t="s">
        <v>19</v>
      </c>
      <c r="S20" s="44"/>
      <c r="T20" s="44"/>
    </row>
    <row r="21" spans="1:20" ht="27.6" x14ac:dyDescent="0.3">
      <c r="A21" s="35" t="s">
        <v>183</v>
      </c>
      <c r="B21" s="36">
        <v>2</v>
      </c>
      <c r="C21" s="37" t="s">
        <v>72</v>
      </c>
      <c r="D21" s="37" t="s">
        <v>80</v>
      </c>
      <c r="E21" s="38" t="s">
        <v>154</v>
      </c>
      <c r="F21" s="37" t="s">
        <v>84</v>
      </c>
      <c r="G21" s="39" t="s">
        <v>155</v>
      </c>
      <c r="H21" s="40">
        <v>2</v>
      </c>
      <c r="I21" s="40">
        <v>0</v>
      </c>
      <c r="J21" s="36">
        <v>0</v>
      </c>
      <c r="K21" s="36">
        <v>26</v>
      </c>
      <c r="L21" s="36">
        <v>0</v>
      </c>
      <c r="M21" s="36">
        <v>0</v>
      </c>
      <c r="N21" s="42">
        <v>0</v>
      </c>
      <c r="O21" s="42">
        <v>0</v>
      </c>
      <c r="P21" s="40">
        <v>3</v>
      </c>
      <c r="Q21" s="43" t="s">
        <v>18</v>
      </c>
      <c r="R21" s="43" t="s">
        <v>19</v>
      </c>
      <c r="S21" s="44"/>
      <c r="T21" s="44"/>
    </row>
    <row r="22" spans="1:20" ht="27.6" x14ac:dyDescent="0.3">
      <c r="A22" s="35" t="s">
        <v>183</v>
      </c>
      <c r="B22" s="36">
        <v>2</v>
      </c>
      <c r="C22" s="37" t="s">
        <v>73</v>
      </c>
      <c r="D22" s="37" t="s">
        <v>81</v>
      </c>
      <c r="E22" s="38" t="s">
        <v>156</v>
      </c>
      <c r="F22" s="37" t="s">
        <v>85</v>
      </c>
      <c r="G22" s="39" t="s">
        <v>157</v>
      </c>
      <c r="H22" s="40">
        <v>2</v>
      </c>
      <c r="I22" s="40">
        <v>0</v>
      </c>
      <c r="J22" s="36">
        <v>0</v>
      </c>
      <c r="K22" s="36">
        <v>26</v>
      </c>
      <c r="L22" s="36">
        <v>0</v>
      </c>
      <c r="M22" s="36">
        <v>0</v>
      </c>
      <c r="N22" s="42">
        <v>0</v>
      </c>
      <c r="O22" s="42">
        <v>0</v>
      </c>
      <c r="P22" s="40">
        <v>3</v>
      </c>
      <c r="Q22" s="43" t="s">
        <v>18</v>
      </c>
      <c r="R22" s="43" t="s">
        <v>19</v>
      </c>
      <c r="S22" s="44"/>
      <c r="T22" s="44"/>
    </row>
    <row r="23" spans="1:20" x14ac:dyDescent="0.3">
      <c r="A23" s="55" t="s">
        <v>20</v>
      </c>
      <c r="B23" s="56"/>
      <c r="C23" s="56"/>
      <c r="D23" s="56"/>
      <c r="E23" s="56"/>
      <c r="F23" s="56"/>
      <c r="G23" s="56"/>
      <c r="H23" s="62">
        <f t="shared" ref="H23:N23" si="0">SUM(H15:H22)</f>
        <v>16</v>
      </c>
      <c r="I23" s="62">
        <f t="shared" si="0"/>
        <v>4</v>
      </c>
      <c r="J23" s="62">
        <f t="shared" si="0"/>
        <v>0</v>
      </c>
      <c r="K23" s="62">
        <f t="shared" si="0"/>
        <v>208</v>
      </c>
      <c r="L23" s="62">
        <f t="shared" si="0"/>
        <v>52</v>
      </c>
      <c r="M23" s="62">
        <f t="shared" si="0"/>
        <v>0</v>
      </c>
      <c r="N23" s="62">
        <f t="shared" si="0"/>
        <v>0</v>
      </c>
      <c r="O23" s="62">
        <f>(SUM(O15:O22))*8</f>
        <v>0</v>
      </c>
      <c r="P23" s="62">
        <f>SUM(P15:P22)</f>
        <v>28</v>
      </c>
      <c r="Q23" s="58"/>
      <c r="R23" s="58"/>
      <c r="S23" s="59"/>
      <c r="T23" s="59"/>
    </row>
    <row r="24" spans="1:20" ht="27.6" x14ac:dyDescent="0.3">
      <c r="A24" s="35" t="s">
        <v>183</v>
      </c>
      <c r="B24" s="36">
        <v>3</v>
      </c>
      <c r="C24" s="37" t="s">
        <v>87</v>
      </c>
      <c r="D24" s="37" t="s">
        <v>90</v>
      </c>
      <c r="E24" s="38" t="s">
        <v>158</v>
      </c>
      <c r="F24" s="38"/>
      <c r="G24" s="39"/>
      <c r="H24" s="40">
        <v>0</v>
      </c>
      <c r="I24" s="63">
        <v>2</v>
      </c>
      <c r="J24" s="41">
        <v>0</v>
      </c>
      <c r="K24" s="36">
        <v>0</v>
      </c>
      <c r="L24" s="36">
        <v>26</v>
      </c>
      <c r="M24" s="36">
        <v>0</v>
      </c>
      <c r="N24" s="42">
        <v>0</v>
      </c>
      <c r="O24" s="36">
        <v>0</v>
      </c>
      <c r="P24" s="40">
        <v>15</v>
      </c>
      <c r="Q24" s="43" t="s">
        <v>65</v>
      </c>
      <c r="R24" s="43" t="s">
        <v>19</v>
      </c>
      <c r="S24" s="44"/>
      <c r="T24" s="44"/>
    </row>
    <row r="25" spans="1:20" ht="27.6" x14ac:dyDescent="0.3">
      <c r="A25" s="35" t="s">
        <v>183</v>
      </c>
      <c r="B25" s="36">
        <v>3</v>
      </c>
      <c r="C25" s="37" t="s">
        <v>88</v>
      </c>
      <c r="D25" s="37" t="s">
        <v>91</v>
      </c>
      <c r="E25" s="38" t="s">
        <v>159</v>
      </c>
      <c r="F25" s="60" t="s">
        <v>182</v>
      </c>
      <c r="G25" s="48" t="s">
        <v>181</v>
      </c>
      <c r="H25" s="40">
        <v>2</v>
      </c>
      <c r="I25" s="40">
        <v>1</v>
      </c>
      <c r="J25" s="41">
        <v>0</v>
      </c>
      <c r="K25" s="36">
        <v>26</v>
      </c>
      <c r="L25" s="36">
        <v>13</v>
      </c>
      <c r="M25" s="36">
        <v>0</v>
      </c>
      <c r="N25" s="42">
        <v>0</v>
      </c>
      <c r="O25" s="36">
        <v>0</v>
      </c>
      <c r="P25" s="40">
        <v>3</v>
      </c>
      <c r="Q25" s="43" t="s">
        <v>18</v>
      </c>
      <c r="R25" s="43" t="s">
        <v>19</v>
      </c>
      <c r="S25" s="38"/>
      <c r="T25" s="44"/>
    </row>
    <row r="26" spans="1:20" ht="27.6" x14ac:dyDescent="0.3">
      <c r="A26" s="35" t="s">
        <v>183</v>
      </c>
      <c r="B26" s="36">
        <v>3</v>
      </c>
      <c r="C26" s="37" t="s">
        <v>89</v>
      </c>
      <c r="D26" s="37" t="s">
        <v>92</v>
      </c>
      <c r="E26" s="38" t="s">
        <v>160</v>
      </c>
      <c r="F26" s="37" t="s">
        <v>93</v>
      </c>
      <c r="G26" s="39" t="s">
        <v>161</v>
      </c>
      <c r="H26" s="40">
        <v>0</v>
      </c>
      <c r="I26" s="40">
        <v>0</v>
      </c>
      <c r="J26" s="41">
        <v>0</v>
      </c>
      <c r="K26" s="36">
        <v>0</v>
      </c>
      <c r="L26" s="36">
        <v>240</v>
      </c>
      <c r="M26" s="36">
        <v>0</v>
      </c>
      <c r="N26" s="42">
        <v>0</v>
      </c>
      <c r="O26" s="36">
        <v>0</v>
      </c>
      <c r="P26" s="40">
        <v>7</v>
      </c>
      <c r="Q26" s="64" t="s">
        <v>254</v>
      </c>
      <c r="R26" s="43" t="s">
        <v>19</v>
      </c>
      <c r="S26" s="38"/>
      <c r="T26" s="44"/>
    </row>
    <row r="27" spans="1:20" x14ac:dyDescent="0.3">
      <c r="A27" s="55" t="s">
        <v>20</v>
      </c>
      <c r="B27" s="56"/>
      <c r="C27" s="56"/>
      <c r="D27" s="56"/>
      <c r="E27" s="56"/>
      <c r="F27" s="56"/>
      <c r="G27" s="56"/>
      <c r="H27" s="62">
        <f t="shared" ref="H27:P27" si="1">SUM(H24:H26)</f>
        <v>2</v>
      </c>
      <c r="I27" s="62">
        <f t="shared" si="1"/>
        <v>3</v>
      </c>
      <c r="J27" s="62">
        <f t="shared" si="1"/>
        <v>0</v>
      </c>
      <c r="K27" s="62">
        <f t="shared" si="1"/>
        <v>26</v>
      </c>
      <c r="L27" s="62">
        <f t="shared" si="1"/>
        <v>279</v>
      </c>
      <c r="M27" s="62">
        <f t="shared" si="1"/>
        <v>0</v>
      </c>
      <c r="N27" s="62">
        <f t="shared" si="1"/>
        <v>0</v>
      </c>
      <c r="O27" s="62">
        <f t="shared" si="1"/>
        <v>0</v>
      </c>
      <c r="P27" s="62">
        <f t="shared" si="1"/>
        <v>25</v>
      </c>
      <c r="Q27" s="58"/>
      <c r="R27" s="58"/>
      <c r="S27" s="59"/>
      <c r="T27" s="59"/>
    </row>
    <row r="28" spans="1:20" ht="27.6" x14ac:dyDescent="0.3">
      <c r="A28" s="35" t="s">
        <v>183</v>
      </c>
      <c r="B28" s="36">
        <v>4</v>
      </c>
      <c r="C28" s="37" t="s">
        <v>94</v>
      </c>
      <c r="D28" s="37" t="s">
        <v>95</v>
      </c>
      <c r="E28" s="38" t="s">
        <v>162</v>
      </c>
      <c r="F28" s="38"/>
      <c r="G28" s="39"/>
      <c r="H28" s="42">
        <v>0</v>
      </c>
      <c r="I28" s="41">
        <v>2</v>
      </c>
      <c r="J28" s="41">
        <v>0</v>
      </c>
      <c r="K28" s="36">
        <v>0</v>
      </c>
      <c r="L28" s="36">
        <v>26</v>
      </c>
      <c r="M28" s="36">
        <v>0</v>
      </c>
      <c r="N28" s="42">
        <v>0</v>
      </c>
      <c r="O28" s="36">
        <v>0</v>
      </c>
      <c r="P28" s="42">
        <v>15</v>
      </c>
      <c r="Q28" s="65" t="s">
        <v>65</v>
      </c>
      <c r="R28" s="65" t="s">
        <v>19</v>
      </c>
      <c r="S28" s="46" t="s">
        <v>90</v>
      </c>
      <c r="T28" s="44"/>
    </row>
    <row r="29" spans="1:20" x14ac:dyDescent="0.3">
      <c r="A29" s="55" t="s">
        <v>20</v>
      </c>
      <c r="B29" s="56"/>
      <c r="C29" s="56"/>
      <c r="D29" s="56"/>
      <c r="E29" s="56"/>
      <c r="F29" s="56"/>
      <c r="G29" s="56"/>
      <c r="H29" s="62">
        <f t="shared" ref="H29:P29" si="2">SUM(H28:H28)</f>
        <v>0</v>
      </c>
      <c r="I29" s="62">
        <f t="shared" si="2"/>
        <v>2</v>
      </c>
      <c r="J29" s="62">
        <f t="shared" si="2"/>
        <v>0</v>
      </c>
      <c r="K29" s="62">
        <f t="shared" si="2"/>
        <v>0</v>
      </c>
      <c r="L29" s="62">
        <f t="shared" si="2"/>
        <v>26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15</v>
      </c>
      <c r="Q29" s="58"/>
      <c r="R29" s="58"/>
      <c r="S29" s="59"/>
      <c r="T29" s="59"/>
    </row>
    <row r="30" spans="1:20" x14ac:dyDescent="0.3">
      <c r="A30" s="55" t="s">
        <v>22</v>
      </c>
      <c r="B30" s="56"/>
      <c r="C30" s="56"/>
      <c r="D30" s="56"/>
      <c r="E30" s="56"/>
      <c r="F30" s="56"/>
      <c r="G30" s="56"/>
      <c r="H30" s="62">
        <f t="shared" ref="H30:P30" si="3">H14+H23+H27+H29</f>
        <v>29</v>
      </c>
      <c r="I30" s="62">
        <f t="shared" si="3"/>
        <v>16</v>
      </c>
      <c r="J30" s="62">
        <f t="shared" si="3"/>
        <v>0</v>
      </c>
      <c r="K30" s="62">
        <f t="shared" si="3"/>
        <v>377</v>
      </c>
      <c r="L30" s="62">
        <f t="shared" si="3"/>
        <v>448</v>
      </c>
      <c r="M30" s="62">
        <f t="shared" si="3"/>
        <v>0</v>
      </c>
      <c r="N30" s="62">
        <f t="shared" si="3"/>
        <v>0</v>
      </c>
      <c r="O30" s="62">
        <f t="shared" si="3"/>
        <v>0</v>
      </c>
      <c r="P30" s="62">
        <f t="shared" si="3"/>
        <v>91</v>
      </c>
      <c r="Q30" s="62"/>
      <c r="R30" s="62"/>
      <c r="S30" s="59"/>
      <c r="T30" s="59"/>
    </row>
    <row r="31" spans="1:20" x14ac:dyDescent="0.3">
      <c r="A31" s="66"/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69"/>
      <c r="N31" s="69"/>
      <c r="O31" s="69"/>
      <c r="P31" s="70"/>
      <c r="Q31" s="71"/>
      <c r="R31" s="71"/>
      <c r="S31" s="68"/>
      <c r="T31" s="68"/>
    </row>
    <row r="32" spans="1:20" x14ac:dyDescent="0.3">
      <c r="A32" s="55" t="s">
        <v>26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x14ac:dyDescent="0.3">
      <c r="A33" s="72" t="s">
        <v>96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x14ac:dyDescent="0.3">
      <c r="A34" s="73" t="s">
        <v>97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41.4" x14ac:dyDescent="0.3">
      <c r="A35" s="35" t="s">
        <v>183</v>
      </c>
      <c r="B35" s="42">
        <v>1</v>
      </c>
      <c r="C35" s="37" t="s">
        <v>98</v>
      </c>
      <c r="D35" s="37" t="s">
        <v>100</v>
      </c>
      <c r="E35" s="47" t="s">
        <v>186</v>
      </c>
      <c r="F35" s="37" t="s">
        <v>102</v>
      </c>
      <c r="G35" s="74" t="s">
        <v>145</v>
      </c>
      <c r="H35" s="40">
        <v>2</v>
      </c>
      <c r="I35" s="40">
        <v>1</v>
      </c>
      <c r="J35" s="42">
        <v>0</v>
      </c>
      <c r="K35" s="75">
        <v>26</v>
      </c>
      <c r="L35" s="75">
        <v>13</v>
      </c>
      <c r="M35" s="75">
        <v>0</v>
      </c>
      <c r="N35" s="75">
        <v>0</v>
      </c>
      <c r="O35" s="75">
        <v>0</v>
      </c>
      <c r="P35" s="40">
        <v>4</v>
      </c>
      <c r="Q35" s="43" t="s">
        <v>18</v>
      </c>
      <c r="R35" s="43" t="s">
        <v>19</v>
      </c>
      <c r="S35" s="38"/>
      <c r="T35" s="38"/>
    </row>
    <row r="36" spans="1:20" ht="28.5" customHeight="1" x14ac:dyDescent="0.3">
      <c r="A36" s="35" t="s">
        <v>183</v>
      </c>
      <c r="B36" s="42">
        <v>1</v>
      </c>
      <c r="C36" s="37" t="s">
        <v>99</v>
      </c>
      <c r="D36" s="37" t="s">
        <v>101</v>
      </c>
      <c r="E36" s="47" t="s">
        <v>164</v>
      </c>
      <c r="F36" s="37" t="s">
        <v>103</v>
      </c>
      <c r="G36" s="74" t="s">
        <v>165</v>
      </c>
      <c r="H36" s="40">
        <v>2</v>
      </c>
      <c r="I36" s="40">
        <v>1</v>
      </c>
      <c r="J36" s="42">
        <v>0</v>
      </c>
      <c r="K36" s="75">
        <v>26</v>
      </c>
      <c r="L36" s="75">
        <v>13</v>
      </c>
      <c r="M36" s="75">
        <v>0</v>
      </c>
      <c r="N36" s="42">
        <v>0</v>
      </c>
      <c r="O36" s="75">
        <v>0</v>
      </c>
      <c r="P36" s="40">
        <v>4</v>
      </c>
      <c r="Q36" s="43" t="s">
        <v>18</v>
      </c>
      <c r="R36" s="43" t="s">
        <v>19</v>
      </c>
      <c r="S36" s="38"/>
      <c r="T36" s="38"/>
    </row>
    <row r="37" spans="1:20" x14ac:dyDescent="0.3">
      <c r="A37" s="55" t="s">
        <v>20</v>
      </c>
      <c r="B37" s="56"/>
      <c r="C37" s="56"/>
      <c r="D37" s="56"/>
      <c r="E37" s="56"/>
      <c r="F37" s="56"/>
      <c r="G37" s="56"/>
      <c r="H37" s="62">
        <f t="shared" ref="H37:O37" si="4">SUM(H35:H36)</f>
        <v>4</v>
      </c>
      <c r="I37" s="62">
        <f t="shared" si="4"/>
        <v>2</v>
      </c>
      <c r="J37" s="62">
        <f t="shared" si="4"/>
        <v>0</v>
      </c>
      <c r="K37" s="62">
        <f t="shared" si="4"/>
        <v>52</v>
      </c>
      <c r="L37" s="62">
        <f t="shared" si="4"/>
        <v>26</v>
      </c>
      <c r="M37" s="62">
        <f t="shared" si="4"/>
        <v>0</v>
      </c>
      <c r="N37" s="62">
        <f t="shared" si="4"/>
        <v>0</v>
      </c>
      <c r="O37" s="62">
        <f t="shared" si="4"/>
        <v>0</v>
      </c>
      <c r="P37" s="62">
        <f>SUM(P35:P36)</f>
        <v>8</v>
      </c>
      <c r="Q37" s="58"/>
      <c r="R37" s="58"/>
      <c r="S37" s="59"/>
      <c r="T37" s="59"/>
    </row>
    <row r="38" spans="1:20" ht="27.6" x14ac:dyDescent="0.3">
      <c r="A38" s="35" t="s">
        <v>183</v>
      </c>
      <c r="B38" s="42">
        <v>3</v>
      </c>
      <c r="C38" s="37" t="s">
        <v>104</v>
      </c>
      <c r="D38" s="37" t="s">
        <v>106</v>
      </c>
      <c r="E38" s="47" t="s">
        <v>166</v>
      </c>
      <c r="F38" s="37" t="s">
        <v>108</v>
      </c>
      <c r="G38" s="74" t="s">
        <v>167</v>
      </c>
      <c r="H38" s="40">
        <v>2</v>
      </c>
      <c r="I38" s="40">
        <v>1</v>
      </c>
      <c r="J38" s="42">
        <v>0</v>
      </c>
      <c r="K38" s="75">
        <v>26</v>
      </c>
      <c r="L38" s="75">
        <v>13</v>
      </c>
      <c r="M38" s="75">
        <v>0</v>
      </c>
      <c r="N38" s="75">
        <v>0</v>
      </c>
      <c r="O38" s="75">
        <v>0</v>
      </c>
      <c r="P38" s="40">
        <v>3</v>
      </c>
      <c r="Q38" s="43" t="s">
        <v>18</v>
      </c>
      <c r="R38" s="43" t="s">
        <v>19</v>
      </c>
      <c r="S38" s="38"/>
      <c r="T38" s="38"/>
    </row>
    <row r="39" spans="1:20" ht="27.6" x14ac:dyDescent="0.3">
      <c r="A39" s="35" t="s">
        <v>183</v>
      </c>
      <c r="B39" s="42">
        <v>3</v>
      </c>
      <c r="C39" s="37" t="s">
        <v>105</v>
      </c>
      <c r="D39" s="37" t="s">
        <v>107</v>
      </c>
      <c r="E39" s="47" t="s">
        <v>168</v>
      </c>
      <c r="F39" s="37" t="s">
        <v>102</v>
      </c>
      <c r="G39" s="74" t="s">
        <v>145</v>
      </c>
      <c r="H39" s="40">
        <v>2</v>
      </c>
      <c r="I39" s="63">
        <v>1</v>
      </c>
      <c r="J39" s="42">
        <v>0</v>
      </c>
      <c r="K39" s="75">
        <v>26</v>
      </c>
      <c r="L39" s="75">
        <v>13</v>
      </c>
      <c r="M39" s="75">
        <v>0</v>
      </c>
      <c r="N39" s="75">
        <v>0</v>
      </c>
      <c r="O39" s="75">
        <v>0</v>
      </c>
      <c r="P39" s="40">
        <v>5</v>
      </c>
      <c r="Q39" s="43" t="s">
        <v>18</v>
      </c>
      <c r="R39" s="43" t="s">
        <v>19</v>
      </c>
      <c r="S39" s="38"/>
      <c r="T39" s="38"/>
    </row>
    <row r="40" spans="1:20" x14ac:dyDescent="0.3">
      <c r="A40" s="55" t="s">
        <v>20</v>
      </c>
      <c r="B40" s="56"/>
      <c r="C40" s="56"/>
      <c r="D40" s="56"/>
      <c r="E40" s="56"/>
      <c r="F40" s="56"/>
      <c r="G40" s="56"/>
      <c r="H40" s="62">
        <f t="shared" ref="H40" si="5">SUM(H38:H39)</f>
        <v>4</v>
      </c>
      <c r="I40" s="62">
        <f t="shared" ref="I40" si="6">SUM(I38:I39)</f>
        <v>2</v>
      </c>
      <c r="J40" s="62">
        <f t="shared" ref="J40" si="7">SUM(J38:J39)</f>
        <v>0</v>
      </c>
      <c r="K40" s="62">
        <f t="shared" ref="K40" si="8">SUM(K38:K39)</f>
        <v>52</v>
      </c>
      <c r="L40" s="62">
        <f t="shared" ref="L40" si="9">SUM(L38:L39)</f>
        <v>26</v>
      </c>
      <c r="M40" s="62">
        <f t="shared" ref="M40" si="10">SUM(M38:M39)</f>
        <v>0</v>
      </c>
      <c r="N40" s="62">
        <f t="shared" ref="N40" si="11">SUM(N38:N39)</f>
        <v>0</v>
      </c>
      <c r="O40" s="62">
        <f t="shared" ref="O40" si="12">SUM(O38:O39)</f>
        <v>0</v>
      </c>
      <c r="P40" s="62">
        <f>SUM(P38:P39)</f>
        <v>8</v>
      </c>
      <c r="Q40" s="58"/>
      <c r="R40" s="58"/>
      <c r="S40" s="59"/>
      <c r="T40" s="59"/>
    </row>
    <row r="41" spans="1:20" ht="27.6" x14ac:dyDescent="0.3">
      <c r="A41" s="35" t="s">
        <v>183</v>
      </c>
      <c r="B41" s="42">
        <v>4</v>
      </c>
      <c r="C41" s="37" t="s">
        <v>109</v>
      </c>
      <c r="D41" s="37" t="s">
        <v>113</v>
      </c>
      <c r="E41" s="47" t="s">
        <v>169</v>
      </c>
      <c r="F41" s="37" t="s">
        <v>85</v>
      </c>
      <c r="G41" s="39" t="s">
        <v>157</v>
      </c>
      <c r="H41" s="40">
        <v>0</v>
      </c>
      <c r="I41" s="40">
        <v>2</v>
      </c>
      <c r="J41" s="42">
        <v>0</v>
      </c>
      <c r="K41" s="75">
        <v>0</v>
      </c>
      <c r="L41" s="75">
        <v>26</v>
      </c>
      <c r="M41" s="75">
        <v>0</v>
      </c>
      <c r="N41" s="42">
        <v>0</v>
      </c>
      <c r="O41" s="75">
        <v>0</v>
      </c>
      <c r="P41" s="40">
        <v>3</v>
      </c>
      <c r="Q41" s="43" t="s">
        <v>18</v>
      </c>
      <c r="R41" s="43" t="s">
        <v>19</v>
      </c>
      <c r="S41" s="38"/>
      <c r="T41" s="38"/>
    </row>
    <row r="42" spans="1:20" ht="27.6" x14ac:dyDescent="0.3">
      <c r="A42" s="35" t="s">
        <v>183</v>
      </c>
      <c r="B42" s="42">
        <v>4</v>
      </c>
      <c r="C42" s="37" t="s">
        <v>110</v>
      </c>
      <c r="D42" s="37" t="s">
        <v>114</v>
      </c>
      <c r="E42" s="47" t="s">
        <v>170</v>
      </c>
      <c r="F42" s="37" t="s">
        <v>93</v>
      </c>
      <c r="G42" s="74" t="s">
        <v>161</v>
      </c>
      <c r="H42" s="40">
        <v>2</v>
      </c>
      <c r="I42" s="40">
        <v>0</v>
      </c>
      <c r="J42" s="42">
        <v>0</v>
      </c>
      <c r="K42" s="75">
        <v>26</v>
      </c>
      <c r="L42" s="75">
        <v>0</v>
      </c>
      <c r="M42" s="75">
        <v>0</v>
      </c>
      <c r="N42" s="42">
        <v>0</v>
      </c>
      <c r="O42" s="75">
        <v>0</v>
      </c>
      <c r="P42" s="40">
        <v>3</v>
      </c>
      <c r="Q42" s="43" t="s">
        <v>18</v>
      </c>
      <c r="R42" s="43" t="s">
        <v>19</v>
      </c>
      <c r="S42" s="38"/>
      <c r="T42" s="38"/>
    </row>
    <row r="43" spans="1:20" ht="27.6" x14ac:dyDescent="0.3">
      <c r="A43" s="35" t="s">
        <v>183</v>
      </c>
      <c r="B43" s="42">
        <v>4</v>
      </c>
      <c r="C43" s="37" t="s">
        <v>111</v>
      </c>
      <c r="D43" s="37" t="s">
        <v>115</v>
      </c>
      <c r="E43" s="47" t="s">
        <v>171</v>
      </c>
      <c r="F43" s="37" t="s">
        <v>117</v>
      </c>
      <c r="G43" s="74" t="s">
        <v>172</v>
      </c>
      <c r="H43" s="40">
        <v>2</v>
      </c>
      <c r="I43" s="40">
        <v>1</v>
      </c>
      <c r="J43" s="42">
        <v>0</v>
      </c>
      <c r="K43" s="75">
        <v>26</v>
      </c>
      <c r="L43" s="75">
        <v>13</v>
      </c>
      <c r="M43" s="75">
        <v>0</v>
      </c>
      <c r="N43" s="42">
        <v>0</v>
      </c>
      <c r="O43" s="75">
        <v>0</v>
      </c>
      <c r="P43" s="40">
        <v>3</v>
      </c>
      <c r="Q43" s="43" t="s">
        <v>18</v>
      </c>
      <c r="R43" s="43" t="s">
        <v>19</v>
      </c>
      <c r="S43" s="38"/>
      <c r="T43" s="38"/>
    </row>
    <row r="44" spans="1:20" ht="27.6" x14ac:dyDescent="0.3">
      <c r="A44" s="35" t="s">
        <v>183</v>
      </c>
      <c r="B44" s="42">
        <v>4</v>
      </c>
      <c r="C44" s="37" t="s">
        <v>112</v>
      </c>
      <c r="D44" s="37" t="s">
        <v>116</v>
      </c>
      <c r="E44" s="47" t="s">
        <v>173</v>
      </c>
      <c r="F44" s="37" t="s">
        <v>108</v>
      </c>
      <c r="G44" s="74" t="s">
        <v>167</v>
      </c>
      <c r="H44" s="40">
        <v>2</v>
      </c>
      <c r="I44" s="40">
        <v>1</v>
      </c>
      <c r="J44" s="42">
        <v>0</v>
      </c>
      <c r="K44" s="75">
        <v>26</v>
      </c>
      <c r="L44" s="75">
        <v>13</v>
      </c>
      <c r="M44" s="75">
        <v>0</v>
      </c>
      <c r="N44" s="75">
        <v>0</v>
      </c>
      <c r="O44" s="75">
        <v>0</v>
      </c>
      <c r="P44" s="40">
        <v>4</v>
      </c>
      <c r="Q44" s="43" t="s">
        <v>18</v>
      </c>
      <c r="R44" s="43" t="s">
        <v>19</v>
      </c>
      <c r="S44" s="38"/>
      <c r="T44" s="38"/>
    </row>
    <row r="45" spans="1:20" x14ac:dyDescent="0.3">
      <c r="A45" s="55" t="s">
        <v>20</v>
      </c>
      <c r="B45" s="56"/>
      <c r="C45" s="56"/>
      <c r="D45" s="56"/>
      <c r="E45" s="56"/>
      <c r="F45" s="56"/>
      <c r="G45" s="56"/>
      <c r="H45" s="62">
        <f t="shared" ref="H45:O45" si="13">SUM(H41:H44)</f>
        <v>6</v>
      </c>
      <c r="I45" s="62">
        <f t="shared" si="13"/>
        <v>4</v>
      </c>
      <c r="J45" s="62">
        <f t="shared" si="13"/>
        <v>0</v>
      </c>
      <c r="K45" s="62">
        <f t="shared" si="13"/>
        <v>78</v>
      </c>
      <c r="L45" s="62">
        <f t="shared" si="13"/>
        <v>52</v>
      </c>
      <c r="M45" s="62">
        <f t="shared" si="13"/>
        <v>0</v>
      </c>
      <c r="N45" s="62">
        <f t="shared" si="13"/>
        <v>0</v>
      </c>
      <c r="O45" s="62">
        <f t="shared" si="13"/>
        <v>0</v>
      </c>
      <c r="P45" s="62">
        <f>SUM(P41:P44)</f>
        <v>13</v>
      </c>
      <c r="Q45" s="58"/>
      <c r="R45" s="58"/>
      <c r="S45" s="59"/>
      <c r="T45" s="59"/>
    </row>
    <row r="46" spans="1:20" x14ac:dyDescent="0.3">
      <c r="A46" s="76"/>
      <c r="B46" s="77"/>
      <c r="C46" s="76"/>
      <c r="D46" s="17"/>
      <c r="E46" s="17"/>
      <c r="F46" s="17"/>
      <c r="G46" s="78"/>
      <c r="H46" s="79"/>
      <c r="I46" s="79"/>
      <c r="J46" s="79"/>
      <c r="K46" s="79"/>
      <c r="L46" s="79"/>
      <c r="M46" s="79"/>
      <c r="N46" s="79"/>
      <c r="O46" s="79"/>
      <c r="P46" s="80">
        <f>P14+P23+P27+P29+P37+P40+P45</f>
        <v>120</v>
      </c>
      <c r="Q46" s="81"/>
      <c r="R46" s="81"/>
    </row>
  </sheetData>
  <sheetProtection algorithmName="SHA-512" hashValue="F3uxEkkgBBKI8SJ0qO7Y/eI+7KQbbtStGrGGOrI4KwKDdZ7xfEmsd/1c2QoCjUkYA0ef9ebc82cqfogdgC4JVA==" saltValue="V1P4RLvn/Uei9BZOydHCbQ==" spinCount="100000" sheet="1" formatCells="0" formatColumns="0" formatRows="0" insertColumns="0" insertRows="0" insertHyperlinks="0" deleteColumns="0" deleteRows="0" sort="0" autoFilter="0" pivotTables="0"/>
  <mergeCells count="14">
    <mergeCell ref="H6:J6"/>
    <mergeCell ref="K6:N6"/>
    <mergeCell ref="A14:G14"/>
    <mergeCell ref="A23:G23"/>
    <mergeCell ref="A27:G27"/>
    <mergeCell ref="H5:M5"/>
    <mergeCell ref="A37:G37"/>
    <mergeCell ref="A40:G40"/>
    <mergeCell ref="A45:G45"/>
    <mergeCell ref="A29:G29"/>
    <mergeCell ref="A30:G30"/>
    <mergeCell ref="A32:T32"/>
    <mergeCell ref="A33:T33"/>
    <mergeCell ref="A34:T34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pane ySplit="6" topLeftCell="A7" activePane="bottomLeft" state="frozen"/>
      <selection pane="bottomLeft" activeCell="C10" sqref="C10"/>
    </sheetView>
  </sheetViews>
  <sheetFormatPr defaultRowHeight="13.8" x14ac:dyDescent="0.3"/>
  <cols>
    <col min="1" max="1" width="14.109375" style="23" bestFit="1" customWidth="1"/>
    <col min="2" max="2" width="8.88671875" style="23"/>
    <col min="3" max="3" width="13.33203125" style="23" customWidth="1"/>
    <col min="4" max="4" width="24.109375" style="23" customWidth="1"/>
    <col min="5" max="5" width="23.5546875" style="23" customWidth="1"/>
    <col min="6" max="6" width="19.6640625" style="23" customWidth="1"/>
    <col min="7" max="7" width="0" style="23" hidden="1" customWidth="1"/>
    <col min="8" max="10" width="6.6640625" style="23" customWidth="1"/>
    <col min="11" max="11" width="9" style="23" customWidth="1"/>
    <col min="12" max="12" width="7.109375" style="23" customWidth="1"/>
    <col min="13" max="18" width="6.6640625" style="23" customWidth="1"/>
    <col min="19" max="19" width="11" style="23" customWidth="1"/>
    <col min="20" max="20" width="9.77734375" style="23" customWidth="1"/>
    <col min="21" max="16384" width="8.88671875" style="23"/>
  </cols>
  <sheetData>
    <row r="1" spans="1:20" x14ac:dyDescent="0.3">
      <c r="A1" s="1" t="s">
        <v>256</v>
      </c>
    </row>
    <row r="2" spans="1:20" x14ac:dyDescent="0.3">
      <c r="A2" s="83" t="s">
        <v>257</v>
      </c>
      <c r="B2" s="2"/>
      <c r="C2" s="84"/>
      <c r="D2" s="3" t="s">
        <v>259</v>
      </c>
      <c r="E2" s="3"/>
      <c r="F2" s="4"/>
      <c r="G2" s="5"/>
      <c r="H2" s="6"/>
      <c r="I2" s="6"/>
      <c r="J2" s="6"/>
      <c r="K2" s="6"/>
      <c r="L2" s="6"/>
      <c r="M2" s="7"/>
      <c r="N2" s="8"/>
      <c r="O2" s="8"/>
      <c r="P2" s="5"/>
      <c r="Q2" s="9"/>
    </row>
    <row r="3" spans="1:20" x14ac:dyDescent="0.3">
      <c r="A3" s="83" t="s">
        <v>258</v>
      </c>
      <c r="B3" s="2"/>
      <c r="C3" s="85"/>
      <c r="D3" s="10" t="s">
        <v>64</v>
      </c>
      <c r="E3" s="10"/>
      <c r="F3" s="4"/>
      <c r="G3" s="5"/>
      <c r="H3" s="6"/>
      <c r="I3" s="6"/>
      <c r="J3" s="6"/>
      <c r="K3" s="6"/>
      <c r="L3" s="6"/>
      <c r="M3" s="7"/>
      <c r="N3" s="8"/>
      <c r="O3" s="8"/>
      <c r="P3" s="5"/>
      <c r="Q3" s="9"/>
    </row>
    <row r="4" spans="1:20" x14ac:dyDescent="0.3">
      <c r="A4" s="86"/>
      <c r="B4" s="7"/>
      <c r="C4" s="7"/>
      <c r="D4" s="86"/>
      <c r="E4" s="86"/>
      <c r="F4" s="86"/>
      <c r="G4" s="87"/>
      <c r="H4" s="88" t="s">
        <v>27</v>
      </c>
      <c r="I4" s="88"/>
      <c r="J4" s="88"/>
      <c r="K4" s="106"/>
      <c r="L4" s="106"/>
      <c r="M4" s="106"/>
      <c r="N4" s="107"/>
      <c r="O4" s="107"/>
      <c r="P4" s="7"/>
      <c r="Q4" s="89"/>
      <c r="R4" s="89"/>
      <c r="S4" s="5"/>
      <c r="T4" s="89"/>
    </row>
    <row r="5" spans="1:20" x14ac:dyDescent="0.3">
      <c r="A5" s="90"/>
      <c r="B5" s="6"/>
      <c r="C5" s="6"/>
      <c r="D5" s="4"/>
      <c r="E5" s="4"/>
      <c r="F5" s="4"/>
      <c r="G5" s="5"/>
      <c r="H5" s="91" t="s">
        <v>28</v>
      </c>
      <c r="I5" s="91"/>
      <c r="J5" s="91"/>
      <c r="K5" s="91" t="s">
        <v>29</v>
      </c>
      <c r="L5" s="91"/>
      <c r="M5" s="91"/>
      <c r="N5" s="108"/>
      <c r="O5" s="108"/>
      <c r="P5" s="7"/>
      <c r="Q5" s="8"/>
      <c r="R5" s="8"/>
      <c r="S5" s="5"/>
      <c r="T5" s="9"/>
    </row>
    <row r="6" spans="1:20" ht="41.4" x14ac:dyDescent="0.3">
      <c r="A6" s="92" t="s">
        <v>30</v>
      </c>
      <c r="B6" s="93" t="s">
        <v>31</v>
      </c>
      <c r="C6" s="93" t="s">
        <v>32</v>
      </c>
      <c r="D6" s="94" t="s">
        <v>33</v>
      </c>
      <c r="E6" s="94" t="s">
        <v>34</v>
      </c>
      <c r="F6" s="94" t="s">
        <v>35</v>
      </c>
      <c r="G6" s="95" t="s">
        <v>36</v>
      </c>
      <c r="H6" s="93" t="s">
        <v>37</v>
      </c>
      <c r="I6" s="93" t="s">
        <v>38</v>
      </c>
      <c r="J6" s="93" t="s">
        <v>47</v>
      </c>
      <c r="K6" s="93" t="s">
        <v>37</v>
      </c>
      <c r="L6" s="93" t="s">
        <v>38</v>
      </c>
      <c r="M6" s="93" t="s">
        <v>47</v>
      </c>
      <c r="N6" s="93" t="s">
        <v>45</v>
      </c>
      <c r="O6" s="93" t="s">
        <v>46</v>
      </c>
      <c r="P6" s="93" t="s">
        <v>39</v>
      </c>
      <c r="Q6" s="95" t="s">
        <v>40</v>
      </c>
      <c r="R6" s="95" t="s">
        <v>41</v>
      </c>
      <c r="S6" s="94" t="s">
        <v>42</v>
      </c>
      <c r="T6" s="95" t="s">
        <v>43</v>
      </c>
    </row>
    <row r="7" spans="1:20" ht="27.6" x14ac:dyDescent="0.3">
      <c r="A7" s="35" t="s">
        <v>184</v>
      </c>
      <c r="B7" s="36">
        <v>1</v>
      </c>
      <c r="C7" s="37" t="s">
        <v>187</v>
      </c>
      <c r="D7" s="37" t="s">
        <v>188</v>
      </c>
      <c r="E7" s="38" t="s">
        <v>189</v>
      </c>
      <c r="F7" s="37" t="s">
        <v>190</v>
      </c>
      <c r="G7" s="39" t="s">
        <v>191</v>
      </c>
      <c r="H7" s="40">
        <v>2</v>
      </c>
      <c r="I7" s="40">
        <v>1</v>
      </c>
      <c r="J7" s="41">
        <v>0</v>
      </c>
      <c r="K7" s="36">
        <v>26</v>
      </c>
      <c r="L7" s="36">
        <v>13</v>
      </c>
      <c r="M7" s="41">
        <v>0</v>
      </c>
      <c r="N7" s="42">
        <v>0</v>
      </c>
      <c r="O7" s="42">
        <v>0</v>
      </c>
      <c r="P7" s="40">
        <v>4</v>
      </c>
      <c r="Q7" s="43" t="s">
        <v>18</v>
      </c>
      <c r="R7" s="43" t="s">
        <v>19</v>
      </c>
      <c r="S7" s="44"/>
      <c r="T7" s="44"/>
    </row>
    <row r="8" spans="1:20" x14ac:dyDescent="0.3">
      <c r="A8" s="35" t="s">
        <v>184</v>
      </c>
      <c r="B8" s="36">
        <v>1</v>
      </c>
      <c r="C8" s="37" t="s">
        <v>192</v>
      </c>
      <c r="D8" s="37" t="s">
        <v>57</v>
      </c>
      <c r="E8" s="38" t="s">
        <v>193</v>
      </c>
      <c r="F8" s="37" t="s">
        <v>62</v>
      </c>
      <c r="G8" s="39" t="s">
        <v>141</v>
      </c>
      <c r="H8" s="40">
        <v>2</v>
      </c>
      <c r="I8" s="40">
        <v>0</v>
      </c>
      <c r="J8" s="41">
        <v>0</v>
      </c>
      <c r="K8" s="36">
        <v>26</v>
      </c>
      <c r="L8" s="36">
        <v>0</v>
      </c>
      <c r="M8" s="41">
        <v>0</v>
      </c>
      <c r="N8" s="42">
        <v>0</v>
      </c>
      <c r="O8" s="42">
        <v>0</v>
      </c>
      <c r="P8" s="40">
        <v>3</v>
      </c>
      <c r="Q8" s="43" t="s">
        <v>18</v>
      </c>
      <c r="R8" s="43" t="s">
        <v>19</v>
      </c>
      <c r="S8" s="44"/>
      <c r="T8" s="44"/>
    </row>
    <row r="9" spans="1:20" ht="27.6" x14ac:dyDescent="0.3">
      <c r="A9" s="35" t="s">
        <v>184</v>
      </c>
      <c r="B9" s="36">
        <v>1</v>
      </c>
      <c r="C9" s="37" t="s">
        <v>194</v>
      </c>
      <c r="D9" s="37" t="s">
        <v>75</v>
      </c>
      <c r="E9" s="38" t="s">
        <v>195</v>
      </c>
      <c r="F9" s="45" t="s">
        <v>82</v>
      </c>
      <c r="G9" s="39" t="s">
        <v>149</v>
      </c>
      <c r="H9" s="40">
        <v>2</v>
      </c>
      <c r="I9" s="40">
        <v>1</v>
      </c>
      <c r="J9" s="41">
        <v>0</v>
      </c>
      <c r="K9" s="36">
        <v>26</v>
      </c>
      <c r="L9" s="36">
        <v>13</v>
      </c>
      <c r="M9" s="41">
        <v>0</v>
      </c>
      <c r="N9" s="42">
        <v>0</v>
      </c>
      <c r="O9" s="42">
        <v>0</v>
      </c>
      <c r="P9" s="40">
        <v>4</v>
      </c>
      <c r="Q9" s="43" t="s">
        <v>18</v>
      </c>
      <c r="R9" s="43" t="s">
        <v>19</v>
      </c>
      <c r="S9" s="44"/>
      <c r="T9" s="44"/>
    </row>
    <row r="10" spans="1:20" ht="27.6" x14ac:dyDescent="0.3">
      <c r="A10" s="35" t="s">
        <v>184</v>
      </c>
      <c r="B10" s="36">
        <v>1</v>
      </c>
      <c r="C10" s="37" t="s">
        <v>196</v>
      </c>
      <c r="D10" s="37" t="s">
        <v>76</v>
      </c>
      <c r="E10" s="38" t="s">
        <v>148</v>
      </c>
      <c r="F10" s="37" t="s">
        <v>197</v>
      </c>
      <c r="G10" s="39" t="s">
        <v>198</v>
      </c>
      <c r="H10" s="40">
        <v>2</v>
      </c>
      <c r="I10" s="40">
        <v>1</v>
      </c>
      <c r="J10" s="41">
        <v>0</v>
      </c>
      <c r="K10" s="36">
        <v>26</v>
      </c>
      <c r="L10" s="36">
        <v>13</v>
      </c>
      <c r="M10" s="41">
        <v>0</v>
      </c>
      <c r="N10" s="42">
        <v>0</v>
      </c>
      <c r="O10" s="42">
        <v>0</v>
      </c>
      <c r="P10" s="40">
        <v>5</v>
      </c>
      <c r="Q10" s="43" t="s">
        <v>18</v>
      </c>
      <c r="R10" s="43" t="s">
        <v>19</v>
      </c>
      <c r="S10" s="44"/>
      <c r="T10" s="44"/>
    </row>
    <row r="11" spans="1:20" ht="27.6" x14ac:dyDescent="0.3">
      <c r="A11" s="35" t="s">
        <v>184</v>
      </c>
      <c r="B11" s="36">
        <v>1</v>
      </c>
      <c r="C11" s="46" t="s">
        <v>199</v>
      </c>
      <c r="D11" s="46" t="s">
        <v>200</v>
      </c>
      <c r="E11" s="47" t="s">
        <v>201</v>
      </c>
      <c r="F11" s="47" t="s">
        <v>83</v>
      </c>
      <c r="G11" s="48" t="s">
        <v>153</v>
      </c>
      <c r="H11" s="49">
        <v>2</v>
      </c>
      <c r="I11" s="49">
        <v>0</v>
      </c>
      <c r="J11" s="50">
        <v>0</v>
      </c>
      <c r="K11" s="36">
        <v>26</v>
      </c>
      <c r="L11" s="51">
        <v>0</v>
      </c>
      <c r="M11" s="50">
        <v>0</v>
      </c>
      <c r="N11" s="52">
        <v>0</v>
      </c>
      <c r="O11" s="52">
        <v>0</v>
      </c>
      <c r="P11" s="49">
        <v>3</v>
      </c>
      <c r="Q11" s="43" t="s">
        <v>18</v>
      </c>
      <c r="R11" s="43" t="s">
        <v>19</v>
      </c>
      <c r="S11" s="44"/>
      <c r="T11" s="44"/>
    </row>
    <row r="12" spans="1:20" ht="41.4" x14ac:dyDescent="0.3">
      <c r="A12" s="35" t="s">
        <v>184</v>
      </c>
      <c r="B12" s="36">
        <v>1</v>
      </c>
      <c r="C12" s="46" t="s">
        <v>99</v>
      </c>
      <c r="D12" s="46" t="s">
        <v>101</v>
      </c>
      <c r="E12" s="47" t="s">
        <v>164</v>
      </c>
      <c r="F12" s="47" t="s">
        <v>202</v>
      </c>
      <c r="G12" s="48" t="s">
        <v>165</v>
      </c>
      <c r="H12" s="49">
        <v>2</v>
      </c>
      <c r="I12" s="49">
        <v>1</v>
      </c>
      <c r="J12" s="50">
        <v>0</v>
      </c>
      <c r="K12" s="36">
        <v>26</v>
      </c>
      <c r="L12" s="51">
        <v>13</v>
      </c>
      <c r="M12" s="50">
        <v>0</v>
      </c>
      <c r="N12" s="52">
        <v>0</v>
      </c>
      <c r="O12" s="52">
        <v>0</v>
      </c>
      <c r="P12" s="49">
        <v>4</v>
      </c>
      <c r="Q12" s="43" t="s">
        <v>18</v>
      </c>
      <c r="R12" s="43" t="s">
        <v>19</v>
      </c>
      <c r="S12" s="44"/>
      <c r="T12" s="44"/>
    </row>
    <row r="13" spans="1:20" x14ac:dyDescent="0.3">
      <c r="A13" s="35" t="s">
        <v>184</v>
      </c>
      <c r="B13" s="36">
        <v>1</v>
      </c>
      <c r="C13" s="46" t="s">
        <v>203</v>
      </c>
      <c r="D13" s="46" t="s">
        <v>204</v>
      </c>
      <c r="E13" s="47" t="s">
        <v>205</v>
      </c>
      <c r="F13" s="47" t="s">
        <v>84</v>
      </c>
      <c r="G13" s="48" t="s">
        <v>155</v>
      </c>
      <c r="H13" s="49">
        <v>2</v>
      </c>
      <c r="I13" s="49">
        <v>0</v>
      </c>
      <c r="J13" s="50">
        <v>0</v>
      </c>
      <c r="K13" s="36">
        <v>26</v>
      </c>
      <c r="L13" s="51">
        <v>0</v>
      </c>
      <c r="M13" s="50">
        <v>0</v>
      </c>
      <c r="N13" s="52">
        <v>0</v>
      </c>
      <c r="O13" s="52">
        <v>0</v>
      </c>
      <c r="P13" s="49">
        <v>3</v>
      </c>
      <c r="Q13" s="43" t="s">
        <v>18</v>
      </c>
      <c r="R13" s="43" t="s">
        <v>19</v>
      </c>
      <c r="S13" s="44"/>
      <c r="T13" s="44"/>
    </row>
    <row r="14" spans="1:20" x14ac:dyDescent="0.3">
      <c r="A14" s="35" t="s">
        <v>184</v>
      </c>
      <c r="B14" s="36">
        <v>1</v>
      </c>
      <c r="C14" s="46" t="s">
        <v>206</v>
      </c>
      <c r="D14" s="46" t="s">
        <v>81</v>
      </c>
      <c r="E14" s="47" t="s">
        <v>156</v>
      </c>
      <c r="F14" s="47" t="s">
        <v>85</v>
      </c>
      <c r="G14" s="48" t="s">
        <v>157</v>
      </c>
      <c r="H14" s="49">
        <v>2</v>
      </c>
      <c r="I14" s="49">
        <v>1</v>
      </c>
      <c r="J14" s="50">
        <v>0</v>
      </c>
      <c r="K14" s="51">
        <v>26</v>
      </c>
      <c r="L14" s="51">
        <v>0</v>
      </c>
      <c r="M14" s="50">
        <v>0</v>
      </c>
      <c r="N14" s="52">
        <v>0</v>
      </c>
      <c r="O14" s="52">
        <v>0</v>
      </c>
      <c r="P14" s="49">
        <v>3</v>
      </c>
      <c r="Q14" s="43" t="s">
        <v>18</v>
      </c>
      <c r="R14" s="43" t="s">
        <v>19</v>
      </c>
      <c r="S14" s="44"/>
      <c r="T14" s="44"/>
    </row>
    <row r="15" spans="1:20" x14ac:dyDescent="0.3">
      <c r="A15" s="96" t="s">
        <v>48</v>
      </c>
      <c r="B15" s="97"/>
      <c r="C15" s="97"/>
      <c r="D15" s="97"/>
      <c r="E15" s="97"/>
      <c r="F15" s="97"/>
      <c r="G15" s="98"/>
      <c r="H15" s="57">
        <f>SUM(H7:H14)</f>
        <v>16</v>
      </c>
      <c r="I15" s="57">
        <v>7</v>
      </c>
      <c r="J15" s="57">
        <f>SUM(J7:J14)</f>
        <v>0</v>
      </c>
      <c r="K15" s="57">
        <f>SUM(K7:K14)</f>
        <v>208</v>
      </c>
      <c r="L15" s="57">
        <f>SUM(L7:L14)</f>
        <v>52</v>
      </c>
      <c r="M15" s="57">
        <f>SUM(M7:M14)</f>
        <v>0</v>
      </c>
      <c r="N15" s="57">
        <f>SUM(N7:N14)</f>
        <v>0</v>
      </c>
      <c r="O15" s="57">
        <f>SUM(O7:O14)*8</f>
        <v>0</v>
      </c>
      <c r="P15" s="57">
        <f>SUM(P7:P14)</f>
        <v>29</v>
      </c>
      <c r="Q15" s="99"/>
      <c r="R15" s="99"/>
      <c r="S15" s="100"/>
      <c r="T15" s="101"/>
    </row>
    <row r="16" spans="1:20" ht="27.6" x14ac:dyDescent="0.3">
      <c r="A16" s="35" t="s">
        <v>184</v>
      </c>
      <c r="B16" s="36">
        <v>2</v>
      </c>
      <c r="C16" s="37" t="s">
        <v>207</v>
      </c>
      <c r="D16" s="37" t="s">
        <v>208</v>
      </c>
      <c r="E16" s="38" t="s">
        <v>209</v>
      </c>
      <c r="F16" s="37" t="s">
        <v>64</v>
      </c>
      <c r="G16" s="39" t="s">
        <v>145</v>
      </c>
      <c r="H16" s="40">
        <v>2</v>
      </c>
      <c r="I16" s="40">
        <v>1</v>
      </c>
      <c r="J16" s="36">
        <v>0</v>
      </c>
      <c r="K16" s="36">
        <v>26</v>
      </c>
      <c r="L16" s="36">
        <v>13</v>
      </c>
      <c r="M16" s="36">
        <v>0</v>
      </c>
      <c r="N16" s="42">
        <v>0</v>
      </c>
      <c r="O16" s="42">
        <v>0</v>
      </c>
      <c r="P16" s="40">
        <v>4</v>
      </c>
      <c r="Q16" s="43" t="s">
        <v>18</v>
      </c>
      <c r="R16" s="43" t="s">
        <v>19</v>
      </c>
      <c r="S16" s="44"/>
      <c r="T16" s="44"/>
    </row>
    <row r="17" spans="1:20" x14ac:dyDescent="0.3">
      <c r="A17" s="35" t="s">
        <v>184</v>
      </c>
      <c r="B17" s="36">
        <v>2</v>
      </c>
      <c r="C17" s="37" t="s">
        <v>210</v>
      </c>
      <c r="D17" s="37" t="s">
        <v>58</v>
      </c>
      <c r="E17" s="38" t="s">
        <v>142</v>
      </c>
      <c r="F17" s="37" t="s">
        <v>211</v>
      </c>
      <c r="G17" s="39" t="s">
        <v>212</v>
      </c>
      <c r="H17" s="40">
        <v>2</v>
      </c>
      <c r="I17" s="40">
        <v>1</v>
      </c>
      <c r="J17" s="36">
        <v>0</v>
      </c>
      <c r="K17" s="36">
        <v>26</v>
      </c>
      <c r="L17" s="36">
        <v>13</v>
      </c>
      <c r="M17" s="36">
        <v>0</v>
      </c>
      <c r="N17" s="42">
        <v>0</v>
      </c>
      <c r="O17" s="42">
        <v>0</v>
      </c>
      <c r="P17" s="40">
        <v>4</v>
      </c>
      <c r="Q17" s="43" t="s">
        <v>18</v>
      </c>
      <c r="R17" s="43" t="s">
        <v>19</v>
      </c>
      <c r="S17" s="44"/>
      <c r="T17" s="44"/>
    </row>
    <row r="18" spans="1:20" ht="27.6" x14ac:dyDescent="0.3">
      <c r="A18" s="35" t="s">
        <v>184</v>
      </c>
      <c r="B18" s="36">
        <v>2</v>
      </c>
      <c r="C18" s="37" t="s">
        <v>213</v>
      </c>
      <c r="D18" s="37" t="s">
        <v>91</v>
      </c>
      <c r="E18" s="38" t="s">
        <v>159</v>
      </c>
      <c r="F18" s="37" t="s">
        <v>182</v>
      </c>
      <c r="G18" s="39" t="s">
        <v>181</v>
      </c>
      <c r="H18" s="40">
        <v>2</v>
      </c>
      <c r="I18" s="40">
        <v>0</v>
      </c>
      <c r="J18" s="36">
        <v>0</v>
      </c>
      <c r="K18" s="36">
        <v>26</v>
      </c>
      <c r="L18" s="36">
        <v>0</v>
      </c>
      <c r="M18" s="36">
        <v>0</v>
      </c>
      <c r="N18" s="42">
        <v>0</v>
      </c>
      <c r="O18" s="42">
        <v>0</v>
      </c>
      <c r="P18" s="40">
        <v>3</v>
      </c>
      <c r="Q18" s="43" t="s">
        <v>18</v>
      </c>
      <c r="R18" s="43" t="s">
        <v>19</v>
      </c>
      <c r="S18" s="44"/>
      <c r="T18" s="44"/>
    </row>
    <row r="19" spans="1:20" x14ac:dyDescent="0.3">
      <c r="A19" s="35" t="s">
        <v>184</v>
      </c>
      <c r="B19" s="36">
        <v>2</v>
      </c>
      <c r="C19" s="37" t="s">
        <v>214</v>
      </c>
      <c r="D19" s="37" t="s">
        <v>215</v>
      </c>
      <c r="E19" s="38" t="s">
        <v>216</v>
      </c>
      <c r="F19" s="37" t="s">
        <v>211</v>
      </c>
      <c r="G19" s="39" t="s">
        <v>212</v>
      </c>
      <c r="H19" s="40">
        <v>2</v>
      </c>
      <c r="I19" s="40">
        <v>0</v>
      </c>
      <c r="J19" s="36">
        <v>0</v>
      </c>
      <c r="K19" s="36">
        <v>26</v>
      </c>
      <c r="L19" s="36">
        <v>0</v>
      </c>
      <c r="M19" s="36">
        <v>0</v>
      </c>
      <c r="N19" s="42">
        <v>0</v>
      </c>
      <c r="O19" s="42">
        <v>0</v>
      </c>
      <c r="P19" s="40">
        <v>3</v>
      </c>
      <c r="Q19" s="43" t="s">
        <v>18</v>
      </c>
      <c r="R19" s="43" t="s">
        <v>19</v>
      </c>
      <c r="S19" s="38"/>
      <c r="T19" s="44"/>
    </row>
    <row r="20" spans="1:20" x14ac:dyDescent="0.3">
      <c r="A20" s="35" t="s">
        <v>184</v>
      </c>
      <c r="B20" s="36">
        <v>2</v>
      </c>
      <c r="C20" s="37" t="s">
        <v>217</v>
      </c>
      <c r="D20" s="37" t="s">
        <v>113</v>
      </c>
      <c r="E20" s="38" t="s">
        <v>169</v>
      </c>
      <c r="F20" s="37" t="s">
        <v>85</v>
      </c>
      <c r="G20" s="48" t="s">
        <v>157</v>
      </c>
      <c r="H20" s="40">
        <v>0</v>
      </c>
      <c r="I20" s="40">
        <v>2</v>
      </c>
      <c r="J20" s="36">
        <v>0</v>
      </c>
      <c r="K20" s="36">
        <v>0</v>
      </c>
      <c r="L20" s="36">
        <v>26</v>
      </c>
      <c r="M20" s="36">
        <v>0</v>
      </c>
      <c r="N20" s="42">
        <v>0</v>
      </c>
      <c r="O20" s="42">
        <v>0</v>
      </c>
      <c r="P20" s="40">
        <v>3</v>
      </c>
      <c r="Q20" s="43" t="s">
        <v>65</v>
      </c>
      <c r="R20" s="43" t="s">
        <v>19</v>
      </c>
      <c r="S20" s="38"/>
      <c r="T20" s="44"/>
    </row>
    <row r="21" spans="1:20" x14ac:dyDescent="0.3">
      <c r="A21" s="35"/>
      <c r="B21" s="36"/>
      <c r="C21" s="37" t="s">
        <v>218</v>
      </c>
      <c r="D21" s="37" t="s">
        <v>77</v>
      </c>
      <c r="E21" s="38" t="s">
        <v>219</v>
      </c>
      <c r="F21" s="37" t="s">
        <v>86</v>
      </c>
      <c r="G21" s="39" t="s">
        <v>179</v>
      </c>
      <c r="H21" s="40">
        <v>2</v>
      </c>
      <c r="I21" s="40">
        <v>0</v>
      </c>
      <c r="J21" s="36">
        <v>0</v>
      </c>
      <c r="K21" s="36">
        <v>26</v>
      </c>
      <c r="L21" s="36">
        <v>0</v>
      </c>
      <c r="M21" s="36">
        <v>0</v>
      </c>
      <c r="N21" s="42">
        <v>0</v>
      </c>
      <c r="O21" s="42">
        <v>0</v>
      </c>
      <c r="P21" s="40">
        <v>3</v>
      </c>
      <c r="Q21" s="43" t="s">
        <v>18</v>
      </c>
      <c r="R21" s="43" t="s">
        <v>19</v>
      </c>
      <c r="S21" s="38"/>
      <c r="T21" s="44"/>
    </row>
    <row r="22" spans="1:20" x14ac:dyDescent="0.3">
      <c r="A22" s="35" t="s">
        <v>184</v>
      </c>
      <c r="B22" s="36">
        <v>2</v>
      </c>
      <c r="C22" s="37" t="s">
        <v>220</v>
      </c>
      <c r="D22" s="37" t="s">
        <v>78</v>
      </c>
      <c r="E22" s="38" t="s">
        <v>151</v>
      </c>
      <c r="F22" s="37" t="s">
        <v>177</v>
      </c>
      <c r="G22" s="39" t="s">
        <v>180</v>
      </c>
      <c r="H22" s="40">
        <v>2</v>
      </c>
      <c r="I22" s="40">
        <v>0</v>
      </c>
      <c r="J22" s="36">
        <v>0</v>
      </c>
      <c r="K22" s="36">
        <v>26</v>
      </c>
      <c r="L22" s="36">
        <v>0</v>
      </c>
      <c r="M22" s="36">
        <v>0</v>
      </c>
      <c r="N22" s="42">
        <v>0</v>
      </c>
      <c r="O22" s="42">
        <v>0</v>
      </c>
      <c r="P22" s="40">
        <v>3</v>
      </c>
      <c r="Q22" s="43" t="s">
        <v>18</v>
      </c>
      <c r="R22" s="43" t="s">
        <v>19</v>
      </c>
      <c r="S22" s="44"/>
      <c r="T22" s="44"/>
    </row>
    <row r="23" spans="1:20" x14ac:dyDescent="0.3">
      <c r="A23" s="35" t="s">
        <v>184</v>
      </c>
      <c r="B23" s="36">
        <v>2</v>
      </c>
      <c r="C23" s="37" t="s">
        <v>221</v>
      </c>
      <c r="D23" s="37" t="s">
        <v>222</v>
      </c>
      <c r="E23" s="38" t="s">
        <v>223</v>
      </c>
      <c r="F23" s="37" t="s">
        <v>224</v>
      </c>
      <c r="G23" s="39" t="s">
        <v>225</v>
      </c>
      <c r="H23" s="40">
        <v>2</v>
      </c>
      <c r="I23" s="40">
        <v>0</v>
      </c>
      <c r="J23" s="36">
        <v>0</v>
      </c>
      <c r="K23" s="36">
        <v>26</v>
      </c>
      <c r="L23" s="36">
        <v>0</v>
      </c>
      <c r="M23" s="36">
        <v>0</v>
      </c>
      <c r="N23" s="42">
        <v>0</v>
      </c>
      <c r="O23" s="42">
        <v>0</v>
      </c>
      <c r="P23" s="40">
        <v>3</v>
      </c>
      <c r="Q23" s="43" t="s">
        <v>18</v>
      </c>
      <c r="R23" s="43" t="s">
        <v>19</v>
      </c>
      <c r="S23" s="44"/>
      <c r="T23" s="44"/>
    </row>
    <row r="24" spans="1:20" x14ac:dyDescent="0.3">
      <c r="A24" s="35" t="s">
        <v>184</v>
      </c>
      <c r="B24" s="36">
        <v>2</v>
      </c>
      <c r="C24" s="37" t="s">
        <v>226</v>
      </c>
      <c r="D24" s="37" t="s">
        <v>59</v>
      </c>
      <c r="E24" s="38" t="s">
        <v>144</v>
      </c>
      <c r="F24" s="37" t="s">
        <v>64</v>
      </c>
      <c r="G24" s="39" t="s">
        <v>145</v>
      </c>
      <c r="H24" s="40">
        <v>2</v>
      </c>
      <c r="I24" s="40">
        <v>0</v>
      </c>
      <c r="J24" s="36">
        <v>0</v>
      </c>
      <c r="K24" s="36">
        <v>26</v>
      </c>
      <c r="L24" s="36">
        <v>0</v>
      </c>
      <c r="M24" s="36">
        <v>0</v>
      </c>
      <c r="N24" s="42">
        <v>0</v>
      </c>
      <c r="O24" s="42">
        <v>0</v>
      </c>
      <c r="P24" s="40">
        <v>3</v>
      </c>
      <c r="Q24" s="43" t="s">
        <v>18</v>
      </c>
      <c r="R24" s="43" t="s">
        <v>19</v>
      </c>
      <c r="S24" s="44"/>
      <c r="T24" s="44"/>
    </row>
    <row r="25" spans="1:20" x14ac:dyDescent="0.3">
      <c r="A25" s="96" t="s">
        <v>48</v>
      </c>
      <c r="B25" s="97"/>
      <c r="C25" s="97"/>
      <c r="D25" s="97"/>
      <c r="E25" s="97"/>
      <c r="F25" s="97"/>
      <c r="G25" s="98"/>
      <c r="H25" s="57">
        <f t="shared" ref="H25:P25" si="0">SUM(H16:H24)</f>
        <v>16</v>
      </c>
      <c r="I25" s="57">
        <f t="shared" si="0"/>
        <v>4</v>
      </c>
      <c r="J25" s="57">
        <f t="shared" si="0"/>
        <v>0</v>
      </c>
      <c r="K25" s="57">
        <f t="shared" si="0"/>
        <v>208</v>
      </c>
      <c r="L25" s="57">
        <f t="shared" si="0"/>
        <v>52</v>
      </c>
      <c r="M25" s="57">
        <f t="shared" si="0"/>
        <v>0</v>
      </c>
      <c r="N25" s="57">
        <f t="shared" si="0"/>
        <v>0</v>
      </c>
      <c r="O25" s="57">
        <f t="shared" si="0"/>
        <v>0</v>
      </c>
      <c r="P25" s="57">
        <f t="shared" si="0"/>
        <v>29</v>
      </c>
      <c r="Q25" s="99"/>
      <c r="R25" s="99"/>
      <c r="S25" s="100"/>
      <c r="T25" s="101"/>
    </row>
    <row r="26" spans="1:20" ht="27.6" x14ac:dyDescent="0.3">
      <c r="A26" s="35" t="s">
        <v>184</v>
      </c>
      <c r="B26" s="36">
        <v>3</v>
      </c>
      <c r="C26" s="37" t="s">
        <v>227</v>
      </c>
      <c r="D26" s="37" t="s">
        <v>228</v>
      </c>
      <c r="E26" s="38" t="s">
        <v>229</v>
      </c>
      <c r="F26" s="38" t="s">
        <v>190</v>
      </c>
      <c r="G26" s="39" t="s">
        <v>191</v>
      </c>
      <c r="H26" s="40">
        <v>2</v>
      </c>
      <c r="I26" s="63">
        <v>0</v>
      </c>
      <c r="J26" s="41">
        <v>0</v>
      </c>
      <c r="K26" s="36">
        <v>26</v>
      </c>
      <c r="L26" s="36">
        <v>0</v>
      </c>
      <c r="M26" s="36">
        <v>0</v>
      </c>
      <c r="N26" s="42">
        <v>0</v>
      </c>
      <c r="O26" s="36">
        <v>0</v>
      </c>
      <c r="P26" s="40">
        <v>3</v>
      </c>
      <c r="Q26" s="43" t="s">
        <v>18</v>
      </c>
      <c r="R26" s="43" t="s">
        <v>19</v>
      </c>
      <c r="S26" s="44"/>
      <c r="T26" s="44"/>
    </row>
    <row r="27" spans="1:20" ht="27.6" x14ac:dyDescent="0.3">
      <c r="A27" s="35" t="s">
        <v>184</v>
      </c>
      <c r="B27" s="36">
        <v>3</v>
      </c>
      <c r="C27" s="37" t="s">
        <v>230</v>
      </c>
      <c r="D27" s="37" t="s">
        <v>90</v>
      </c>
      <c r="E27" s="38" t="s">
        <v>231</v>
      </c>
      <c r="F27" s="38" t="s">
        <v>232</v>
      </c>
      <c r="G27" s="39" t="s">
        <v>233</v>
      </c>
      <c r="H27" s="40">
        <v>0</v>
      </c>
      <c r="I27" s="63">
        <v>5</v>
      </c>
      <c r="J27" s="41">
        <v>0</v>
      </c>
      <c r="K27" s="36">
        <v>0</v>
      </c>
      <c r="L27" s="36">
        <v>65</v>
      </c>
      <c r="M27" s="36">
        <v>0</v>
      </c>
      <c r="N27" s="42">
        <v>0</v>
      </c>
      <c r="O27" s="36">
        <v>0</v>
      </c>
      <c r="P27" s="40">
        <v>15</v>
      </c>
      <c r="Q27" s="43" t="s">
        <v>65</v>
      </c>
      <c r="R27" s="43" t="s">
        <v>19</v>
      </c>
      <c r="S27" s="44"/>
      <c r="T27" s="44"/>
    </row>
    <row r="28" spans="1:20" ht="27.6" x14ac:dyDescent="0.3">
      <c r="A28" s="35" t="s">
        <v>184</v>
      </c>
      <c r="B28" s="36">
        <v>3</v>
      </c>
      <c r="C28" s="37" t="s">
        <v>234</v>
      </c>
      <c r="D28" s="37" t="s">
        <v>106</v>
      </c>
      <c r="E28" s="38" t="s">
        <v>166</v>
      </c>
      <c r="F28" s="38" t="s">
        <v>235</v>
      </c>
      <c r="G28" s="39" t="s">
        <v>167</v>
      </c>
      <c r="H28" s="40">
        <v>2</v>
      </c>
      <c r="I28" s="63">
        <v>1</v>
      </c>
      <c r="J28" s="41">
        <v>0</v>
      </c>
      <c r="K28" s="36">
        <v>26</v>
      </c>
      <c r="L28" s="36">
        <v>13</v>
      </c>
      <c r="M28" s="36">
        <v>0</v>
      </c>
      <c r="N28" s="42">
        <v>0</v>
      </c>
      <c r="O28" s="36">
        <v>0</v>
      </c>
      <c r="P28" s="40">
        <v>4</v>
      </c>
      <c r="Q28" s="43" t="s">
        <v>18</v>
      </c>
      <c r="R28" s="43" t="s">
        <v>19</v>
      </c>
      <c r="S28" s="44"/>
      <c r="T28" s="44"/>
    </row>
    <row r="29" spans="1:20" ht="27.6" x14ac:dyDescent="0.3">
      <c r="A29" s="35" t="s">
        <v>184</v>
      </c>
      <c r="B29" s="36">
        <v>3</v>
      </c>
      <c r="C29" s="37" t="s">
        <v>236</v>
      </c>
      <c r="D29" s="37" t="s">
        <v>107</v>
      </c>
      <c r="E29" s="38" t="s">
        <v>168</v>
      </c>
      <c r="F29" s="37" t="s">
        <v>64</v>
      </c>
      <c r="G29" s="39" t="s">
        <v>145</v>
      </c>
      <c r="H29" s="40">
        <v>2</v>
      </c>
      <c r="I29" s="40">
        <v>1</v>
      </c>
      <c r="J29" s="41">
        <v>0</v>
      </c>
      <c r="K29" s="36">
        <v>26</v>
      </c>
      <c r="L29" s="36">
        <v>13</v>
      </c>
      <c r="M29" s="36">
        <v>0</v>
      </c>
      <c r="N29" s="42">
        <v>0</v>
      </c>
      <c r="O29" s="36">
        <v>0</v>
      </c>
      <c r="P29" s="40">
        <v>5</v>
      </c>
      <c r="Q29" s="43" t="s">
        <v>18</v>
      </c>
      <c r="R29" s="43" t="s">
        <v>19</v>
      </c>
      <c r="S29" s="38"/>
      <c r="T29" s="44"/>
    </row>
    <row r="30" spans="1:20" ht="27.6" x14ac:dyDescent="0.3">
      <c r="A30" s="35" t="s">
        <v>184</v>
      </c>
      <c r="B30" s="36">
        <v>3</v>
      </c>
      <c r="C30" s="37" t="s">
        <v>237</v>
      </c>
      <c r="D30" s="37" t="s">
        <v>238</v>
      </c>
      <c r="E30" s="38" t="s">
        <v>239</v>
      </c>
      <c r="F30" s="37" t="s">
        <v>240</v>
      </c>
      <c r="G30" s="39" t="s">
        <v>241</v>
      </c>
      <c r="H30" s="40">
        <v>2</v>
      </c>
      <c r="I30" s="40">
        <v>1</v>
      </c>
      <c r="J30" s="41">
        <v>0</v>
      </c>
      <c r="K30" s="36">
        <v>26</v>
      </c>
      <c r="L30" s="36">
        <v>13</v>
      </c>
      <c r="M30" s="36">
        <v>0</v>
      </c>
      <c r="N30" s="42">
        <v>0</v>
      </c>
      <c r="O30" s="36">
        <v>0</v>
      </c>
      <c r="P30" s="40">
        <v>4</v>
      </c>
      <c r="Q30" s="43" t="s">
        <v>18</v>
      </c>
      <c r="R30" s="43" t="s">
        <v>19</v>
      </c>
      <c r="S30" s="38"/>
      <c r="T30" s="44"/>
    </row>
    <row r="31" spans="1:20" x14ac:dyDescent="0.3">
      <c r="A31" s="102" t="s">
        <v>48</v>
      </c>
      <c r="B31" s="102"/>
      <c r="C31" s="102"/>
      <c r="D31" s="102"/>
      <c r="E31" s="102"/>
      <c r="F31" s="102"/>
      <c r="G31" s="102"/>
      <c r="H31" s="57">
        <f t="shared" ref="H31:O31" si="1">SUM(H26:H30)</f>
        <v>8</v>
      </c>
      <c r="I31" s="57">
        <f t="shared" si="1"/>
        <v>8</v>
      </c>
      <c r="J31" s="57">
        <f t="shared" si="1"/>
        <v>0</v>
      </c>
      <c r="K31" s="57">
        <f t="shared" si="1"/>
        <v>104</v>
      </c>
      <c r="L31" s="57">
        <f t="shared" si="1"/>
        <v>104</v>
      </c>
      <c r="M31" s="57">
        <f t="shared" si="1"/>
        <v>0</v>
      </c>
      <c r="N31" s="57">
        <f t="shared" si="1"/>
        <v>0</v>
      </c>
      <c r="O31" s="57">
        <f t="shared" si="1"/>
        <v>0</v>
      </c>
      <c r="P31" s="57">
        <f>SUM(P26:P30)</f>
        <v>31</v>
      </c>
      <c r="Q31" s="57"/>
      <c r="R31" s="59"/>
      <c r="S31" s="100"/>
      <c r="T31" s="101"/>
    </row>
    <row r="32" spans="1:20" ht="27.6" x14ac:dyDescent="0.3">
      <c r="A32" s="35" t="s">
        <v>184</v>
      </c>
      <c r="B32" s="36">
        <v>4</v>
      </c>
      <c r="C32" s="37" t="s">
        <v>242</v>
      </c>
      <c r="D32" s="37" t="s">
        <v>95</v>
      </c>
      <c r="E32" s="38" t="s">
        <v>243</v>
      </c>
      <c r="F32" s="38" t="s">
        <v>232</v>
      </c>
      <c r="G32" s="39" t="s">
        <v>233</v>
      </c>
      <c r="H32" s="42">
        <v>2</v>
      </c>
      <c r="I32" s="41">
        <v>3</v>
      </c>
      <c r="J32" s="41">
        <v>0</v>
      </c>
      <c r="K32" s="36">
        <v>26</v>
      </c>
      <c r="L32" s="36">
        <v>39</v>
      </c>
      <c r="M32" s="36">
        <v>0</v>
      </c>
      <c r="N32" s="42">
        <v>0</v>
      </c>
      <c r="O32" s="36">
        <v>0</v>
      </c>
      <c r="P32" s="42">
        <v>15</v>
      </c>
      <c r="Q32" s="65" t="s">
        <v>65</v>
      </c>
      <c r="R32" s="65" t="s">
        <v>19</v>
      </c>
      <c r="S32" s="46"/>
      <c r="T32" s="44"/>
    </row>
    <row r="33" spans="1:20" ht="27.6" x14ac:dyDescent="0.3">
      <c r="A33" s="35" t="s">
        <v>184</v>
      </c>
      <c r="B33" s="36">
        <v>4</v>
      </c>
      <c r="C33" s="37" t="s">
        <v>244</v>
      </c>
      <c r="D33" s="37" t="s">
        <v>100</v>
      </c>
      <c r="E33" s="38" t="s">
        <v>186</v>
      </c>
      <c r="F33" s="38" t="s">
        <v>64</v>
      </c>
      <c r="G33" s="39" t="s">
        <v>145</v>
      </c>
      <c r="H33" s="42">
        <v>2</v>
      </c>
      <c r="I33" s="41">
        <v>1</v>
      </c>
      <c r="J33" s="41">
        <v>0</v>
      </c>
      <c r="K33" s="36">
        <v>26</v>
      </c>
      <c r="L33" s="36">
        <v>13</v>
      </c>
      <c r="M33" s="36">
        <v>0</v>
      </c>
      <c r="N33" s="42">
        <v>0</v>
      </c>
      <c r="O33" s="36">
        <v>0</v>
      </c>
      <c r="P33" s="42">
        <v>5</v>
      </c>
      <c r="Q33" s="65" t="s">
        <v>18</v>
      </c>
      <c r="R33" s="65" t="s">
        <v>19</v>
      </c>
      <c r="S33" s="46"/>
      <c r="T33" s="44"/>
    </row>
    <row r="34" spans="1:20" x14ac:dyDescent="0.3">
      <c r="A34" s="35" t="s">
        <v>184</v>
      </c>
      <c r="B34" s="36">
        <v>4</v>
      </c>
      <c r="C34" s="37" t="s">
        <v>245</v>
      </c>
      <c r="D34" s="37" t="s">
        <v>246</v>
      </c>
      <c r="E34" s="38" t="s">
        <v>247</v>
      </c>
      <c r="F34" s="38" t="s">
        <v>93</v>
      </c>
      <c r="G34" s="39" t="s">
        <v>161</v>
      </c>
      <c r="H34" s="42">
        <v>0</v>
      </c>
      <c r="I34" s="41">
        <v>0</v>
      </c>
      <c r="J34" s="41">
        <v>0</v>
      </c>
      <c r="K34" s="36">
        <v>0</v>
      </c>
      <c r="L34" s="36">
        <v>0</v>
      </c>
      <c r="M34" s="36">
        <v>0</v>
      </c>
      <c r="N34" s="42">
        <v>0</v>
      </c>
      <c r="O34" s="36">
        <v>0</v>
      </c>
      <c r="P34" s="42">
        <v>7</v>
      </c>
      <c r="Q34" s="65" t="s">
        <v>65</v>
      </c>
      <c r="R34" s="65" t="s">
        <v>19</v>
      </c>
      <c r="S34" s="46"/>
      <c r="T34" s="44"/>
    </row>
    <row r="35" spans="1:20" ht="27.6" x14ac:dyDescent="0.3">
      <c r="A35" s="35" t="s">
        <v>184</v>
      </c>
      <c r="B35" s="36">
        <v>4</v>
      </c>
      <c r="C35" s="37" t="s">
        <v>248</v>
      </c>
      <c r="D35" s="37" t="s">
        <v>116</v>
      </c>
      <c r="E35" s="38" t="s">
        <v>173</v>
      </c>
      <c r="F35" s="38" t="s">
        <v>235</v>
      </c>
      <c r="G35" s="39" t="s">
        <v>167</v>
      </c>
      <c r="H35" s="42">
        <v>2</v>
      </c>
      <c r="I35" s="41">
        <v>1</v>
      </c>
      <c r="J35" s="41">
        <v>0</v>
      </c>
      <c r="K35" s="36">
        <v>0</v>
      </c>
      <c r="L35" s="36">
        <v>26</v>
      </c>
      <c r="M35" s="36">
        <v>0</v>
      </c>
      <c r="N35" s="42">
        <v>0</v>
      </c>
      <c r="O35" s="36">
        <v>0</v>
      </c>
      <c r="P35" s="42">
        <v>4</v>
      </c>
      <c r="Q35" s="65" t="s">
        <v>18</v>
      </c>
      <c r="R35" s="65" t="s">
        <v>19</v>
      </c>
      <c r="S35" s="46"/>
      <c r="T35" s="44"/>
    </row>
    <row r="36" spans="1:20" x14ac:dyDescent="0.3">
      <c r="A36" s="102" t="s">
        <v>48</v>
      </c>
      <c r="B36" s="102"/>
      <c r="C36" s="102"/>
      <c r="D36" s="102"/>
      <c r="E36" s="102"/>
      <c r="F36" s="102"/>
      <c r="G36" s="102"/>
      <c r="H36" s="57">
        <f t="shared" ref="H36:O36" si="2">SUM(H32:H35)</f>
        <v>6</v>
      </c>
      <c r="I36" s="57">
        <f t="shared" si="2"/>
        <v>5</v>
      </c>
      <c r="J36" s="57">
        <f t="shared" si="2"/>
        <v>0</v>
      </c>
      <c r="K36" s="57">
        <f t="shared" si="2"/>
        <v>52</v>
      </c>
      <c r="L36" s="57">
        <f t="shared" si="2"/>
        <v>78</v>
      </c>
      <c r="M36" s="57">
        <f t="shared" si="2"/>
        <v>0</v>
      </c>
      <c r="N36" s="57">
        <f t="shared" si="2"/>
        <v>0</v>
      </c>
      <c r="O36" s="57">
        <f t="shared" si="2"/>
        <v>0</v>
      </c>
      <c r="P36" s="57">
        <f>SUM(P32:P35)</f>
        <v>31</v>
      </c>
      <c r="Q36" s="57"/>
      <c r="R36" s="101"/>
      <c r="S36" s="100"/>
      <c r="T36" s="101"/>
    </row>
    <row r="37" spans="1:20" x14ac:dyDescent="0.3">
      <c r="A37" s="96" t="s">
        <v>176</v>
      </c>
      <c r="B37" s="97"/>
      <c r="C37" s="97"/>
      <c r="D37" s="97"/>
      <c r="E37" s="97"/>
      <c r="F37" s="97"/>
      <c r="G37" s="98"/>
      <c r="H37" s="103">
        <f t="shared" ref="H37:P37" si="3">SUM(H36,H31,H25,H15)</f>
        <v>46</v>
      </c>
      <c r="I37" s="103">
        <f t="shared" si="3"/>
        <v>24</v>
      </c>
      <c r="J37" s="103">
        <f t="shared" si="3"/>
        <v>0</v>
      </c>
      <c r="K37" s="103">
        <f t="shared" si="3"/>
        <v>572</v>
      </c>
      <c r="L37" s="103">
        <f t="shared" si="3"/>
        <v>286</v>
      </c>
      <c r="M37" s="103">
        <f t="shared" si="3"/>
        <v>0</v>
      </c>
      <c r="N37" s="103">
        <f t="shared" si="3"/>
        <v>0</v>
      </c>
      <c r="O37" s="103">
        <f t="shared" si="3"/>
        <v>0</v>
      </c>
      <c r="P37" s="103">
        <f t="shared" si="3"/>
        <v>120</v>
      </c>
      <c r="Q37" s="103"/>
      <c r="R37" s="103"/>
      <c r="S37" s="100"/>
      <c r="T37" s="101"/>
    </row>
    <row r="38" spans="1:20" x14ac:dyDescent="0.3">
      <c r="A38" s="72" t="s">
        <v>49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x14ac:dyDescent="0.3">
      <c r="A39" s="104" t="s">
        <v>175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x14ac:dyDescent="0.3">
      <c r="A40" s="105" t="s">
        <v>120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</sheetData>
  <sheetProtection algorithmName="SHA-512" hashValue="rFmqfxYDrbnwjAToxcJFH8SiBy/5FObteqLePokxKupMo4nZmtIVHjcsTcYlxb4FkWNND04oVmaPkagyuoTPpA==" saltValue="ulv2NQygzR0r5n0bw2v6XQ==" spinCount="100000" sheet="1" formatCells="0" formatColumns="0" formatRows="0" insertColumns="0" insertRows="0" insertHyperlinks="0" deleteColumns="0" deleteRows="0" sort="0" autoFilter="0" pivotTables="0"/>
  <mergeCells count="11">
    <mergeCell ref="A31:G31"/>
    <mergeCell ref="H4:O4"/>
    <mergeCell ref="H5:J5"/>
    <mergeCell ref="K5:O5"/>
    <mergeCell ref="A15:G15"/>
    <mergeCell ref="A25:G25"/>
    <mergeCell ref="A36:G36"/>
    <mergeCell ref="A37:G37"/>
    <mergeCell ref="A38:T38"/>
    <mergeCell ref="A39:T39"/>
    <mergeCell ref="A40:T4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46"/>
  <sheetViews>
    <sheetView view="pageBreakPreview" zoomScaleNormal="109" zoomScaleSheetLayoutView="100" workbookViewId="0">
      <pane ySplit="7" topLeftCell="A8" activePane="bottomLeft" state="frozen"/>
      <selection pane="bottomLeft" activeCell="D12" sqref="D12"/>
    </sheetView>
  </sheetViews>
  <sheetFormatPr defaultColWidth="9.109375" defaultRowHeight="13.8" x14ac:dyDescent="0.3"/>
  <cols>
    <col min="1" max="1" width="10.44140625" style="90" customWidth="1"/>
    <col min="2" max="2" width="5.88671875" style="109" customWidth="1"/>
    <col min="3" max="3" width="12.6640625" style="109" customWidth="1"/>
    <col min="4" max="4" width="23.44140625" style="110" customWidth="1"/>
    <col min="5" max="5" width="20.6640625" style="110" customWidth="1"/>
    <col min="6" max="6" width="16.44140625" style="5" customWidth="1"/>
    <col min="7" max="7" width="8.5546875" style="5" hidden="1" customWidth="1"/>
    <col min="8" max="8" width="5.21875" style="111" customWidth="1"/>
    <col min="9" max="10" width="5.33203125" style="111" customWidth="1"/>
    <col min="11" max="12" width="6.6640625" style="111" customWidth="1"/>
    <col min="13" max="13" width="6.6640625" style="112" customWidth="1"/>
    <col min="14" max="15" width="6.6640625" style="113" customWidth="1"/>
    <col min="16" max="16" width="13.44140625" style="5" customWidth="1"/>
    <col min="17" max="17" width="25.77734375" style="9" customWidth="1"/>
    <col min="18" max="134" width="9.109375" style="114"/>
    <col min="135" max="16384" width="9.109375" style="23"/>
  </cols>
  <sheetData>
    <row r="1" spans="1:134" x14ac:dyDescent="0.3">
      <c r="A1" s="1" t="s">
        <v>253</v>
      </c>
    </row>
    <row r="2" spans="1:134" x14ac:dyDescent="0.3">
      <c r="A2" s="2" t="s">
        <v>4</v>
      </c>
      <c r="B2" s="2"/>
      <c r="C2" s="3" t="s">
        <v>260</v>
      </c>
      <c r="D2" s="23"/>
      <c r="E2" s="3"/>
      <c r="F2" s="4"/>
      <c r="H2" s="6"/>
      <c r="I2" s="6"/>
      <c r="J2" s="6"/>
      <c r="K2" s="6"/>
      <c r="L2" s="6"/>
      <c r="M2" s="7"/>
      <c r="N2" s="8"/>
      <c r="O2" s="8"/>
    </row>
    <row r="3" spans="1:134" x14ac:dyDescent="0.3">
      <c r="A3" s="2" t="s">
        <v>5</v>
      </c>
      <c r="B3" s="2"/>
      <c r="C3" s="10" t="s">
        <v>64</v>
      </c>
      <c r="D3" s="23"/>
      <c r="E3" s="10"/>
      <c r="F3" s="4"/>
      <c r="H3" s="6"/>
      <c r="I3" s="6"/>
      <c r="J3" s="6"/>
      <c r="K3" s="6"/>
      <c r="L3" s="6"/>
      <c r="M3" s="7"/>
      <c r="N3" s="8"/>
      <c r="O3" s="8"/>
    </row>
    <row r="4" spans="1:134" ht="14.4" customHeight="1" x14ac:dyDescent="0.3">
      <c r="A4" s="11" t="s">
        <v>252</v>
      </c>
      <c r="B4" s="11"/>
      <c r="C4" s="12" t="s">
        <v>138</v>
      </c>
      <c r="D4" s="23"/>
      <c r="E4" s="1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134" x14ac:dyDescent="0.3">
      <c r="A5" s="86"/>
      <c r="B5" s="7"/>
      <c r="C5" s="7"/>
      <c r="D5" s="86"/>
      <c r="E5" s="86"/>
      <c r="F5" s="86"/>
      <c r="G5" s="87"/>
      <c r="H5" s="88" t="s">
        <v>44</v>
      </c>
      <c r="I5" s="88"/>
      <c r="J5" s="88"/>
      <c r="K5" s="88"/>
      <c r="L5" s="88"/>
      <c r="M5" s="7"/>
      <c r="N5" s="89"/>
      <c r="O5" s="89"/>
      <c r="Q5" s="89"/>
    </row>
    <row r="6" spans="1:134" x14ac:dyDescent="0.3">
      <c r="B6" s="6"/>
      <c r="C6" s="6"/>
      <c r="D6" s="4"/>
      <c r="E6" s="4"/>
      <c r="F6" s="4"/>
      <c r="H6" s="91" t="s">
        <v>6</v>
      </c>
      <c r="I6" s="91"/>
      <c r="J6" s="91"/>
      <c r="K6" s="91"/>
      <c r="L6" s="91"/>
      <c r="M6" s="7"/>
      <c r="N6" s="8"/>
      <c r="O6" s="8"/>
    </row>
    <row r="7" spans="1:134" s="118" customFormat="1" ht="41.4" x14ac:dyDescent="0.3">
      <c r="A7" s="115" t="s">
        <v>7</v>
      </c>
      <c r="B7" s="116" t="s">
        <v>251</v>
      </c>
      <c r="C7" s="116" t="s">
        <v>2</v>
      </c>
      <c r="D7" s="34" t="s">
        <v>8</v>
      </c>
      <c r="E7" s="32" t="s">
        <v>51</v>
      </c>
      <c r="F7" s="34" t="s">
        <v>3</v>
      </c>
      <c r="G7" s="33" t="s">
        <v>9</v>
      </c>
      <c r="H7" s="116" t="s">
        <v>10</v>
      </c>
      <c r="I7" s="116" t="s">
        <v>0</v>
      </c>
      <c r="J7" s="116" t="s">
        <v>1</v>
      </c>
      <c r="K7" s="31" t="s">
        <v>24</v>
      </c>
      <c r="L7" s="31" t="s">
        <v>25</v>
      </c>
      <c r="M7" s="116" t="s">
        <v>11</v>
      </c>
      <c r="N7" s="33" t="s">
        <v>12</v>
      </c>
      <c r="O7" s="33" t="s">
        <v>13</v>
      </c>
      <c r="P7" s="34" t="s">
        <v>14</v>
      </c>
      <c r="Q7" s="33" t="s">
        <v>15</v>
      </c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</row>
    <row r="8" spans="1:134" s="122" customFormat="1" ht="27.6" x14ac:dyDescent="0.3">
      <c r="A8" s="35" t="s">
        <v>185</v>
      </c>
      <c r="B8" s="36">
        <v>1</v>
      </c>
      <c r="C8" s="37" t="s">
        <v>121</v>
      </c>
      <c r="D8" s="37" t="s">
        <v>56</v>
      </c>
      <c r="E8" s="38" t="s">
        <v>139</v>
      </c>
      <c r="F8" s="37" t="s">
        <v>64</v>
      </c>
      <c r="G8" s="39" t="s">
        <v>145</v>
      </c>
      <c r="H8" s="119">
        <v>15</v>
      </c>
      <c r="I8" s="119">
        <v>0</v>
      </c>
      <c r="J8" s="119">
        <v>0</v>
      </c>
      <c r="K8" s="42">
        <v>0</v>
      </c>
      <c r="L8" s="119">
        <v>0</v>
      </c>
      <c r="M8" s="40">
        <v>5</v>
      </c>
      <c r="N8" s="43" t="s">
        <v>18</v>
      </c>
      <c r="O8" s="43" t="s">
        <v>19</v>
      </c>
      <c r="P8" s="120"/>
      <c r="Q8" s="4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</row>
    <row r="9" spans="1:134" s="122" customFormat="1" x14ac:dyDescent="0.3">
      <c r="A9" s="35" t="s">
        <v>185</v>
      </c>
      <c r="B9" s="36">
        <v>1</v>
      </c>
      <c r="C9" s="37" t="s">
        <v>122</v>
      </c>
      <c r="D9" s="37" t="s">
        <v>57</v>
      </c>
      <c r="E9" s="38" t="s">
        <v>140</v>
      </c>
      <c r="F9" s="37" t="s">
        <v>62</v>
      </c>
      <c r="G9" s="39" t="s">
        <v>141</v>
      </c>
      <c r="H9" s="119">
        <v>12</v>
      </c>
      <c r="I9" s="119">
        <v>0</v>
      </c>
      <c r="J9" s="119">
        <v>0</v>
      </c>
      <c r="K9" s="42">
        <v>0</v>
      </c>
      <c r="L9" s="119">
        <v>0</v>
      </c>
      <c r="M9" s="40">
        <v>4</v>
      </c>
      <c r="N9" s="43" t="s">
        <v>18</v>
      </c>
      <c r="O9" s="43" t="s">
        <v>19</v>
      </c>
      <c r="P9" s="120"/>
      <c r="Q9" s="4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</row>
    <row r="10" spans="1:134" s="122" customFormat="1" x14ac:dyDescent="0.3">
      <c r="A10" s="35" t="s">
        <v>185</v>
      </c>
      <c r="B10" s="36">
        <v>1</v>
      </c>
      <c r="C10" s="37" t="s">
        <v>123</v>
      </c>
      <c r="D10" s="37" t="s">
        <v>58</v>
      </c>
      <c r="E10" s="38" t="s">
        <v>142</v>
      </c>
      <c r="F10" s="45" t="s">
        <v>63</v>
      </c>
      <c r="G10" s="39" t="s">
        <v>143</v>
      </c>
      <c r="H10" s="119">
        <v>12</v>
      </c>
      <c r="I10" s="119">
        <v>0</v>
      </c>
      <c r="J10" s="119">
        <v>0</v>
      </c>
      <c r="K10" s="42">
        <v>0</v>
      </c>
      <c r="L10" s="119">
        <v>0</v>
      </c>
      <c r="M10" s="40">
        <v>4</v>
      </c>
      <c r="N10" s="43" t="s">
        <v>18</v>
      </c>
      <c r="O10" s="43" t="s">
        <v>19</v>
      </c>
      <c r="P10" s="120"/>
      <c r="Q10" s="4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</row>
    <row r="11" spans="1:134" s="122" customFormat="1" x14ac:dyDescent="0.3">
      <c r="A11" s="35" t="s">
        <v>185</v>
      </c>
      <c r="B11" s="36">
        <v>1</v>
      </c>
      <c r="C11" s="37" t="s">
        <v>124</v>
      </c>
      <c r="D11" s="37" t="s">
        <v>59</v>
      </c>
      <c r="E11" s="38" t="s">
        <v>144</v>
      </c>
      <c r="F11" s="37" t="s">
        <v>64</v>
      </c>
      <c r="G11" s="39" t="s">
        <v>145</v>
      </c>
      <c r="H11" s="119">
        <v>12</v>
      </c>
      <c r="I11" s="119">
        <v>0</v>
      </c>
      <c r="J11" s="119">
        <v>0</v>
      </c>
      <c r="K11" s="42">
        <v>0</v>
      </c>
      <c r="L11" s="119">
        <v>0</v>
      </c>
      <c r="M11" s="40">
        <v>4</v>
      </c>
      <c r="N11" s="43" t="s">
        <v>18</v>
      </c>
      <c r="O11" s="43" t="s">
        <v>19</v>
      </c>
      <c r="P11" s="120"/>
      <c r="Q11" s="4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</row>
    <row r="12" spans="1:134" s="122" customFormat="1" ht="41.4" x14ac:dyDescent="0.3">
      <c r="A12" s="35" t="s">
        <v>185</v>
      </c>
      <c r="B12" s="36">
        <v>1</v>
      </c>
      <c r="C12" s="46"/>
      <c r="D12" s="46" t="s">
        <v>60</v>
      </c>
      <c r="E12" s="47" t="s">
        <v>174</v>
      </c>
      <c r="F12" s="47"/>
      <c r="G12" s="48"/>
      <c r="H12" s="123">
        <v>0</v>
      </c>
      <c r="I12" s="123">
        <v>9</v>
      </c>
      <c r="J12" s="123">
        <v>0</v>
      </c>
      <c r="K12" s="52">
        <v>0</v>
      </c>
      <c r="L12" s="123">
        <v>0</v>
      </c>
      <c r="M12" s="49">
        <v>3</v>
      </c>
      <c r="N12" s="53" t="s">
        <v>65</v>
      </c>
      <c r="O12" s="53" t="s">
        <v>21</v>
      </c>
      <c r="P12" s="120"/>
      <c r="Q12" s="46" t="s">
        <v>118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</row>
    <row r="13" spans="1:134" s="122" customFormat="1" ht="41.4" x14ac:dyDescent="0.3">
      <c r="A13" s="35" t="s">
        <v>185</v>
      </c>
      <c r="B13" s="36">
        <v>1</v>
      </c>
      <c r="C13" s="46"/>
      <c r="D13" s="46" t="s">
        <v>61</v>
      </c>
      <c r="E13" s="47" t="s">
        <v>174</v>
      </c>
      <c r="F13" s="47"/>
      <c r="G13" s="48"/>
      <c r="H13" s="123">
        <v>9</v>
      </c>
      <c r="I13" s="123">
        <v>0</v>
      </c>
      <c r="J13" s="123">
        <v>0</v>
      </c>
      <c r="K13" s="52">
        <v>0</v>
      </c>
      <c r="L13" s="123">
        <v>0</v>
      </c>
      <c r="M13" s="49">
        <v>3</v>
      </c>
      <c r="N13" s="53" t="s">
        <v>18</v>
      </c>
      <c r="O13" s="53" t="s">
        <v>21</v>
      </c>
      <c r="P13" s="120"/>
      <c r="Q13" s="46" t="s">
        <v>119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</row>
    <row r="14" spans="1:134" s="122" customFormat="1" x14ac:dyDescent="0.3">
      <c r="A14" s="124" t="s">
        <v>20</v>
      </c>
      <c r="B14" s="125"/>
      <c r="C14" s="125"/>
      <c r="D14" s="125"/>
      <c r="E14" s="125"/>
      <c r="F14" s="125"/>
      <c r="G14" s="126"/>
      <c r="H14" s="57">
        <f t="shared" ref="H14:M14" si="0">SUM(H8:H13)</f>
        <v>60</v>
      </c>
      <c r="I14" s="57">
        <f t="shared" si="0"/>
        <v>9</v>
      </c>
      <c r="J14" s="57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23</v>
      </c>
      <c r="N14" s="57"/>
      <c r="O14" s="99"/>
      <c r="P14" s="100"/>
      <c r="Q14" s="10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</row>
    <row r="15" spans="1:134" s="122" customFormat="1" ht="27.6" x14ac:dyDescent="0.3">
      <c r="A15" s="35" t="s">
        <v>185</v>
      </c>
      <c r="B15" s="119">
        <v>2</v>
      </c>
      <c r="C15" s="37" t="s">
        <v>125</v>
      </c>
      <c r="D15" s="37" t="s">
        <v>74</v>
      </c>
      <c r="E15" s="38" t="s">
        <v>146</v>
      </c>
      <c r="F15" s="37" t="s">
        <v>63</v>
      </c>
      <c r="G15" s="39" t="s">
        <v>143</v>
      </c>
      <c r="H15" s="41">
        <v>12</v>
      </c>
      <c r="I15" s="41">
        <v>0</v>
      </c>
      <c r="J15" s="41">
        <v>0</v>
      </c>
      <c r="K15" s="42">
        <v>0</v>
      </c>
      <c r="L15" s="42">
        <v>0</v>
      </c>
      <c r="M15" s="41">
        <v>4</v>
      </c>
      <c r="N15" s="41" t="s">
        <v>18</v>
      </c>
      <c r="O15" s="41" t="s">
        <v>19</v>
      </c>
      <c r="P15" s="120"/>
      <c r="Q15" s="4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</row>
    <row r="16" spans="1:134" s="122" customFormat="1" ht="27.6" x14ac:dyDescent="0.3">
      <c r="A16" s="35" t="s">
        <v>185</v>
      </c>
      <c r="B16" s="119">
        <v>2</v>
      </c>
      <c r="C16" s="37" t="s">
        <v>126</v>
      </c>
      <c r="D16" s="37" t="s">
        <v>75</v>
      </c>
      <c r="E16" s="38" t="s">
        <v>147</v>
      </c>
      <c r="F16" s="37" t="s">
        <v>82</v>
      </c>
      <c r="G16" s="39" t="s">
        <v>149</v>
      </c>
      <c r="H16" s="41">
        <v>12</v>
      </c>
      <c r="I16" s="41">
        <v>0</v>
      </c>
      <c r="J16" s="41">
        <v>0</v>
      </c>
      <c r="K16" s="42">
        <v>0</v>
      </c>
      <c r="L16" s="42">
        <v>0</v>
      </c>
      <c r="M16" s="41">
        <v>4</v>
      </c>
      <c r="N16" s="41" t="s">
        <v>18</v>
      </c>
      <c r="O16" s="41" t="s">
        <v>19</v>
      </c>
      <c r="P16" s="120"/>
      <c r="Q16" s="4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</row>
    <row r="17" spans="1:134" s="122" customFormat="1" ht="27.6" x14ac:dyDescent="0.3">
      <c r="A17" s="35" t="s">
        <v>185</v>
      </c>
      <c r="B17" s="119">
        <v>2</v>
      </c>
      <c r="C17" s="37" t="s">
        <v>127</v>
      </c>
      <c r="D17" s="37" t="s">
        <v>76</v>
      </c>
      <c r="E17" s="38" t="s">
        <v>148</v>
      </c>
      <c r="F17" s="37" t="s">
        <v>82</v>
      </c>
      <c r="G17" s="39" t="s">
        <v>149</v>
      </c>
      <c r="H17" s="41">
        <v>15</v>
      </c>
      <c r="I17" s="41">
        <v>0</v>
      </c>
      <c r="J17" s="41">
        <v>0</v>
      </c>
      <c r="K17" s="42">
        <v>0</v>
      </c>
      <c r="L17" s="42">
        <v>0</v>
      </c>
      <c r="M17" s="41">
        <v>5</v>
      </c>
      <c r="N17" s="41" t="s">
        <v>18</v>
      </c>
      <c r="O17" s="41" t="s">
        <v>19</v>
      </c>
      <c r="P17" s="120"/>
      <c r="Q17" s="4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</row>
    <row r="18" spans="1:134" s="122" customFormat="1" x14ac:dyDescent="0.3">
      <c r="A18" s="35" t="s">
        <v>185</v>
      </c>
      <c r="B18" s="119">
        <v>2</v>
      </c>
      <c r="C18" s="37" t="s">
        <v>128</v>
      </c>
      <c r="D18" s="37" t="s">
        <v>77</v>
      </c>
      <c r="E18" s="38" t="s">
        <v>150</v>
      </c>
      <c r="F18" s="37" t="s">
        <v>86</v>
      </c>
      <c r="G18" s="39" t="s">
        <v>179</v>
      </c>
      <c r="H18" s="41">
        <v>9</v>
      </c>
      <c r="I18" s="41">
        <v>0</v>
      </c>
      <c r="J18" s="41">
        <v>0</v>
      </c>
      <c r="K18" s="42">
        <v>0</v>
      </c>
      <c r="L18" s="42">
        <v>0</v>
      </c>
      <c r="M18" s="41">
        <v>3</v>
      </c>
      <c r="N18" s="41" t="s">
        <v>18</v>
      </c>
      <c r="O18" s="41" t="s">
        <v>19</v>
      </c>
      <c r="P18" s="38"/>
      <c r="Q18" s="4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</row>
    <row r="19" spans="1:134" s="122" customFormat="1" x14ac:dyDescent="0.3">
      <c r="A19" s="35" t="s">
        <v>185</v>
      </c>
      <c r="B19" s="119"/>
      <c r="C19" s="37" t="s">
        <v>129</v>
      </c>
      <c r="D19" s="37" t="s">
        <v>78</v>
      </c>
      <c r="E19" s="38" t="s">
        <v>151</v>
      </c>
      <c r="F19" s="37" t="s">
        <v>177</v>
      </c>
      <c r="G19" s="39" t="s">
        <v>180</v>
      </c>
      <c r="H19" s="41">
        <v>9</v>
      </c>
      <c r="I19" s="41">
        <v>0</v>
      </c>
      <c r="J19" s="41">
        <v>0</v>
      </c>
      <c r="K19" s="42">
        <v>0</v>
      </c>
      <c r="L19" s="42">
        <v>0</v>
      </c>
      <c r="M19" s="41">
        <v>3</v>
      </c>
      <c r="N19" s="41" t="s">
        <v>18</v>
      </c>
      <c r="O19" s="41" t="s">
        <v>19</v>
      </c>
      <c r="P19" s="38"/>
      <c r="Q19" s="4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</row>
    <row r="20" spans="1:134" s="122" customFormat="1" ht="27.6" x14ac:dyDescent="0.3">
      <c r="A20" s="35" t="s">
        <v>185</v>
      </c>
      <c r="B20" s="119"/>
      <c r="C20" s="37" t="s">
        <v>130</v>
      </c>
      <c r="D20" s="37" t="s">
        <v>79</v>
      </c>
      <c r="E20" s="38" t="s">
        <v>152</v>
      </c>
      <c r="F20" s="37" t="s">
        <v>83</v>
      </c>
      <c r="G20" s="39" t="s">
        <v>153</v>
      </c>
      <c r="H20" s="41">
        <v>9</v>
      </c>
      <c r="I20" s="41">
        <v>0</v>
      </c>
      <c r="J20" s="41">
        <v>0</v>
      </c>
      <c r="K20" s="42">
        <v>0</v>
      </c>
      <c r="L20" s="42">
        <v>0</v>
      </c>
      <c r="M20" s="41">
        <v>3</v>
      </c>
      <c r="N20" s="41" t="s">
        <v>18</v>
      </c>
      <c r="O20" s="41" t="s">
        <v>19</v>
      </c>
      <c r="P20" s="38"/>
      <c r="Q20" s="4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</row>
    <row r="21" spans="1:134" s="122" customFormat="1" x14ac:dyDescent="0.3">
      <c r="A21" s="35" t="s">
        <v>185</v>
      </c>
      <c r="B21" s="119">
        <v>2</v>
      </c>
      <c r="C21" s="37" t="s">
        <v>131</v>
      </c>
      <c r="D21" s="37" t="s">
        <v>80</v>
      </c>
      <c r="E21" s="38" t="s">
        <v>154</v>
      </c>
      <c r="F21" s="37" t="s">
        <v>84</v>
      </c>
      <c r="G21" s="39" t="s">
        <v>155</v>
      </c>
      <c r="H21" s="41">
        <v>9</v>
      </c>
      <c r="I21" s="41">
        <v>0</v>
      </c>
      <c r="J21" s="41">
        <v>0</v>
      </c>
      <c r="K21" s="42">
        <v>0</v>
      </c>
      <c r="L21" s="42">
        <v>0</v>
      </c>
      <c r="M21" s="41">
        <v>3</v>
      </c>
      <c r="N21" s="41" t="s">
        <v>18</v>
      </c>
      <c r="O21" s="41" t="s">
        <v>19</v>
      </c>
      <c r="P21" s="38"/>
      <c r="Q21" s="4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</row>
    <row r="22" spans="1:134" s="122" customFormat="1" x14ac:dyDescent="0.3">
      <c r="A22" s="35" t="s">
        <v>185</v>
      </c>
      <c r="B22" s="119">
        <v>2</v>
      </c>
      <c r="C22" s="37" t="s">
        <v>132</v>
      </c>
      <c r="D22" s="37" t="s">
        <v>81</v>
      </c>
      <c r="E22" s="38" t="s">
        <v>156</v>
      </c>
      <c r="F22" s="37" t="s">
        <v>85</v>
      </c>
      <c r="G22" s="39" t="s">
        <v>157</v>
      </c>
      <c r="H22" s="41">
        <v>9</v>
      </c>
      <c r="I22" s="41">
        <v>0</v>
      </c>
      <c r="J22" s="41">
        <v>0</v>
      </c>
      <c r="K22" s="42">
        <v>0</v>
      </c>
      <c r="L22" s="42">
        <v>0</v>
      </c>
      <c r="M22" s="41">
        <v>3</v>
      </c>
      <c r="N22" s="41" t="s">
        <v>18</v>
      </c>
      <c r="O22" s="41" t="s">
        <v>19</v>
      </c>
      <c r="P22" s="120"/>
      <c r="Q22" s="4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</row>
    <row r="23" spans="1:134" s="122" customFormat="1" x14ac:dyDescent="0.3">
      <c r="A23" s="124" t="s">
        <v>20</v>
      </c>
      <c r="B23" s="125"/>
      <c r="C23" s="125"/>
      <c r="D23" s="125"/>
      <c r="E23" s="125"/>
      <c r="F23" s="125"/>
      <c r="G23" s="126"/>
      <c r="H23" s="57">
        <f t="shared" ref="H23:M23" si="1">SUM(H15:H22)</f>
        <v>84</v>
      </c>
      <c r="I23" s="57">
        <f t="shared" si="1"/>
        <v>0</v>
      </c>
      <c r="J23" s="57">
        <f t="shared" si="1"/>
        <v>0</v>
      </c>
      <c r="K23" s="57">
        <f t="shared" si="1"/>
        <v>0</v>
      </c>
      <c r="L23" s="57">
        <f t="shared" si="1"/>
        <v>0</v>
      </c>
      <c r="M23" s="57">
        <f t="shared" si="1"/>
        <v>28</v>
      </c>
      <c r="N23" s="57"/>
      <c r="O23" s="99"/>
      <c r="P23" s="100"/>
      <c r="Q23" s="10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</row>
    <row r="24" spans="1:134" s="122" customFormat="1" x14ac:dyDescent="0.3">
      <c r="A24" s="35" t="s">
        <v>185</v>
      </c>
      <c r="B24" s="119">
        <v>3</v>
      </c>
      <c r="C24" s="37" t="s">
        <v>133</v>
      </c>
      <c r="D24" s="37" t="s">
        <v>90</v>
      </c>
      <c r="E24" s="38" t="s">
        <v>158</v>
      </c>
      <c r="F24" s="38"/>
      <c r="G24" s="39"/>
      <c r="H24" s="42">
        <v>0</v>
      </c>
      <c r="I24" s="41">
        <v>0</v>
      </c>
      <c r="J24" s="42">
        <v>0</v>
      </c>
      <c r="K24" s="42">
        <v>0</v>
      </c>
      <c r="L24" s="42">
        <v>0</v>
      </c>
      <c r="M24" s="40">
        <v>15</v>
      </c>
      <c r="N24" s="43" t="s">
        <v>65</v>
      </c>
      <c r="O24" s="43" t="s">
        <v>19</v>
      </c>
      <c r="P24" s="120"/>
      <c r="Q24" s="4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</row>
    <row r="25" spans="1:134" s="122" customFormat="1" ht="27.6" x14ac:dyDescent="0.3">
      <c r="A25" s="35" t="s">
        <v>185</v>
      </c>
      <c r="B25" s="119">
        <v>3</v>
      </c>
      <c r="C25" s="37" t="s">
        <v>134</v>
      </c>
      <c r="D25" s="37" t="s">
        <v>91</v>
      </c>
      <c r="E25" s="38" t="s">
        <v>159</v>
      </c>
      <c r="F25" s="37" t="s">
        <v>178</v>
      </c>
      <c r="G25" s="39" t="s">
        <v>181</v>
      </c>
      <c r="H25" s="42">
        <v>9</v>
      </c>
      <c r="I25" s="41">
        <v>0</v>
      </c>
      <c r="J25" s="42">
        <v>0</v>
      </c>
      <c r="K25" s="42">
        <v>0</v>
      </c>
      <c r="L25" s="42">
        <v>0</v>
      </c>
      <c r="M25" s="40">
        <v>3</v>
      </c>
      <c r="N25" s="43" t="s">
        <v>18</v>
      </c>
      <c r="O25" s="43" t="s">
        <v>19</v>
      </c>
      <c r="P25" s="38"/>
      <c r="Q25" s="4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</row>
    <row r="26" spans="1:134" s="122" customFormat="1" ht="15" x14ac:dyDescent="0.3">
      <c r="A26" s="35" t="s">
        <v>185</v>
      </c>
      <c r="B26" s="119">
        <v>3</v>
      </c>
      <c r="C26" s="37" t="s">
        <v>135</v>
      </c>
      <c r="D26" s="37" t="s">
        <v>92</v>
      </c>
      <c r="E26" s="38" t="s">
        <v>160</v>
      </c>
      <c r="F26" s="37" t="s">
        <v>93</v>
      </c>
      <c r="G26" s="39" t="s">
        <v>161</v>
      </c>
      <c r="H26" s="42">
        <v>0</v>
      </c>
      <c r="I26" s="41">
        <v>240</v>
      </c>
      <c r="J26" s="42">
        <v>0</v>
      </c>
      <c r="K26" s="42">
        <v>0</v>
      </c>
      <c r="L26" s="42">
        <v>0</v>
      </c>
      <c r="M26" s="40">
        <v>7</v>
      </c>
      <c r="N26" s="43" t="s">
        <v>261</v>
      </c>
      <c r="O26" s="43" t="s">
        <v>19</v>
      </c>
      <c r="P26" s="120"/>
      <c r="Q26" s="4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</row>
    <row r="27" spans="1:134" s="122" customFormat="1" x14ac:dyDescent="0.3">
      <c r="A27" s="124" t="s">
        <v>20</v>
      </c>
      <c r="B27" s="125"/>
      <c r="C27" s="125"/>
      <c r="D27" s="125"/>
      <c r="E27" s="125"/>
      <c r="F27" s="125"/>
      <c r="G27" s="126"/>
      <c r="H27" s="57">
        <f t="shared" ref="H27:M27" si="2">SUM(H24:H26)</f>
        <v>9</v>
      </c>
      <c r="I27" s="57">
        <f t="shared" si="2"/>
        <v>240</v>
      </c>
      <c r="J27" s="57">
        <f t="shared" si="2"/>
        <v>0</v>
      </c>
      <c r="K27" s="57">
        <f t="shared" si="2"/>
        <v>0</v>
      </c>
      <c r="L27" s="57">
        <f t="shared" si="2"/>
        <v>0</v>
      </c>
      <c r="M27" s="57">
        <f t="shared" si="2"/>
        <v>25</v>
      </c>
      <c r="N27" s="57"/>
      <c r="O27" s="99"/>
      <c r="P27" s="100"/>
      <c r="Q27" s="10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</row>
    <row r="28" spans="1:134" s="122" customFormat="1" x14ac:dyDescent="0.3">
      <c r="A28" s="35" t="s">
        <v>185</v>
      </c>
      <c r="B28" s="119">
        <v>4</v>
      </c>
      <c r="C28" s="37" t="s">
        <v>136</v>
      </c>
      <c r="D28" s="37" t="s">
        <v>95</v>
      </c>
      <c r="E28" s="38" t="s">
        <v>162</v>
      </c>
      <c r="F28" s="38"/>
      <c r="G28" s="39"/>
      <c r="H28" s="42">
        <v>0</v>
      </c>
      <c r="I28" s="41">
        <v>0</v>
      </c>
      <c r="J28" s="42">
        <v>0</v>
      </c>
      <c r="K28" s="42">
        <v>0</v>
      </c>
      <c r="L28" s="42">
        <v>0</v>
      </c>
      <c r="M28" s="40">
        <v>15</v>
      </c>
      <c r="N28" s="43" t="s">
        <v>65</v>
      </c>
      <c r="O28" s="43" t="s">
        <v>19</v>
      </c>
      <c r="P28" s="46" t="s">
        <v>90</v>
      </c>
      <c r="Q28" s="4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</row>
    <row r="29" spans="1:134" s="122" customFormat="1" x14ac:dyDescent="0.3">
      <c r="A29" s="124" t="s">
        <v>20</v>
      </c>
      <c r="B29" s="125"/>
      <c r="C29" s="125"/>
      <c r="D29" s="125"/>
      <c r="E29" s="125"/>
      <c r="F29" s="125"/>
      <c r="G29" s="126"/>
      <c r="H29" s="57">
        <f t="shared" ref="H29:M29" si="3">SUM(H28:H28)</f>
        <v>0</v>
      </c>
      <c r="I29" s="57">
        <f t="shared" si="3"/>
        <v>0</v>
      </c>
      <c r="J29" s="57">
        <f t="shared" si="3"/>
        <v>0</v>
      </c>
      <c r="K29" s="57">
        <f t="shared" si="3"/>
        <v>0</v>
      </c>
      <c r="L29" s="57">
        <f t="shared" si="3"/>
        <v>0</v>
      </c>
      <c r="M29" s="57">
        <f t="shared" si="3"/>
        <v>15</v>
      </c>
      <c r="N29" s="99"/>
      <c r="O29" s="99"/>
      <c r="P29" s="100"/>
      <c r="Q29" s="10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</row>
    <row r="30" spans="1:134" s="122" customFormat="1" ht="14.4" customHeight="1" x14ac:dyDescent="0.3">
      <c r="A30" s="124" t="s">
        <v>50</v>
      </c>
      <c r="B30" s="125"/>
      <c r="C30" s="125"/>
      <c r="D30" s="125"/>
      <c r="E30" s="125"/>
      <c r="F30" s="125"/>
      <c r="G30" s="126"/>
      <c r="H30" s="57">
        <f>H14+H23+H27+H29</f>
        <v>153</v>
      </c>
      <c r="I30" s="57">
        <f t="shared" ref="I30:M30" si="4">I14+I23+I27+I29</f>
        <v>249</v>
      </c>
      <c r="J30" s="57">
        <f t="shared" si="4"/>
        <v>0</v>
      </c>
      <c r="K30" s="57">
        <f t="shared" si="4"/>
        <v>0</v>
      </c>
      <c r="L30" s="57">
        <f t="shared" si="4"/>
        <v>0</v>
      </c>
      <c r="M30" s="57">
        <f t="shared" si="4"/>
        <v>91</v>
      </c>
      <c r="N30" s="99"/>
      <c r="O30" s="99"/>
      <c r="P30" s="100"/>
      <c r="Q30" s="10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</row>
    <row r="31" spans="1:134" s="122" customFormat="1" x14ac:dyDescent="0.3">
      <c r="A31" s="90"/>
      <c r="B31" s="109"/>
      <c r="G31" s="127"/>
      <c r="N31" s="113"/>
      <c r="O31" s="113"/>
      <c r="P31" s="5"/>
      <c r="Q31" s="128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</row>
    <row r="32" spans="1:134" s="122" customFormat="1" ht="14.4" customHeight="1" x14ac:dyDescent="0.3">
      <c r="A32" s="102" t="s">
        <v>26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</row>
    <row r="33" spans="1:134" s="122" customFormat="1" x14ac:dyDescent="0.3">
      <c r="A33" s="129" t="s">
        <v>96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</row>
    <row r="34" spans="1:134" s="122" customFormat="1" x14ac:dyDescent="0.3">
      <c r="A34" s="132" t="s">
        <v>97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</row>
    <row r="35" spans="1:134" s="118" customFormat="1" ht="41.4" x14ac:dyDescent="0.3">
      <c r="A35" s="37" t="s">
        <v>185</v>
      </c>
      <c r="B35" s="42">
        <v>1</v>
      </c>
      <c r="C35" s="37" t="s">
        <v>98</v>
      </c>
      <c r="D35" s="37" t="s">
        <v>100</v>
      </c>
      <c r="E35" s="47" t="s">
        <v>163</v>
      </c>
      <c r="F35" s="37" t="s">
        <v>102</v>
      </c>
      <c r="G35" s="74" t="s">
        <v>145</v>
      </c>
      <c r="H35" s="42">
        <v>12</v>
      </c>
      <c r="I35" s="42">
        <v>0</v>
      </c>
      <c r="J35" s="42">
        <v>0</v>
      </c>
      <c r="K35" s="42">
        <v>0</v>
      </c>
      <c r="L35" s="42">
        <v>0</v>
      </c>
      <c r="M35" s="40">
        <v>4</v>
      </c>
      <c r="N35" s="43" t="s">
        <v>18</v>
      </c>
      <c r="O35" s="43" t="s">
        <v>19</v>
      </c>
      <c r="P35" s="135"/>
      <c r="Q35" s="42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</row>
    <row r="36" spans="1:134" s="118" customFormat="1" ht="41.4" x14ac:dyDescent="0.3">
      <c r="A36" s="37" t="s">
        <v>185</v>
      </c>
      <c r="B36" s="42">
        <v>1</v>
      </c>
      <c r="C36" s="37" t="s">
        <v>99</v>
      </c>
      <c r="D36" s="37" t="s">
        <v>101</v>
      </c>
      <c r="E36" s="47" t="s">
        <v>164</v>
      </c>
      <c r="F36" s="37" t="s">
        <v>103</v>
      </c>
      <c r="G36" s="74" t="s">
        <v>165</v>
      </c>
      <c r="H36" s="42">
        <v>12</v>
      </c>
      <c r="I36" s="42">
        <v>0</v>
      </c>
      <c r="J36" s="42">
        <v>0</v>
      </c>
      <c r="K36" s="42">
        <v>0</v>
      </c>
      <c r="L36" s="42">
        <v>0</v>
      </c>
      <c r="M36" s="40">
        <v>4</v>
      </c>
      <c r="N36" s="43" t="s">
        <v>18</v>
      </c>
      <c r="O36" s="43" t="s">
        <v>19</v>
      </c>
      <c r="P36" s="135"/>
      <c r="Q36" s="42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</row>
    <row r="37" spans="1:134" s="118" customFormat="1" x14ac:dyDescent="0.3">
      <c r="A37" s="124" t="s">
        <v>20</v>
      </c>
      <c r="B37" s="125"/>
      <c r="C37" s="125"/>
      <c r="D37" s="125"/>
      <c r="E37" s="125"/>
      <c r="F37" s="125"/>
      <c r="G37" s="126"/>
      <c r="H37" s="57">
        <f t="shared" ref="H37:L37" si="5">SUM(H35:H36)</f>
        <v>24</v>
      </c>
      <c r="I37" s="57">
        <f t="shared" si="5"/>
        <v>0</v>
      </c>
      <c r="J37" s="57">
        <f t="shared" si="5"/>
        <v>0</v>
      </c>
      <c r="K37" s="57">
        <f t="shared" si="5"/>
        <v>0</v>
      </c>
      <c r="L37" s="57">
        <f t="shared" si="5"/>
        <v>0</v>
      </c>
      <c r="M37" s="57">
        <f>SUM(M35:M36)</f>
        <v>8</v>
      </c>
      <c r="N37" s="57"/>
      <c r="O37" s="99"/>
      <c r="P37" s="100"/>
      <c r="Q37" s="101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</row>
    <row r="38" spans="1:134" s="118" customFormat="1" ht="27.6" x14ac:dyDescent="0.3">
      <c r="A38" s="37" t="s">
        <v>185</v>
      </c>
      <c r="B38" s="42">
        <v>3</v>
      </c>
      <c r="C38" s="37" t="s">
        <v>104</v>
      </c>
      <c r="D38" s="37" t="s">
        <v>106</v>
      </c>
      <c r="E38" s="47" t="s">
        <v>166</v>
      </c>
      <c r="F38" s="37" t="s">
        <v>108</v>
      </c>
      <c r="G38" s="74" t="s">
        <v>167</v>
      </c>
      <c r="H38" s="42">
        <v>9</v>
      </c>
      <c r="I38" s="42">
        <v>0</v>
      </c>
      <c r="J38" s="42">
        <v>0</v>
      </c>
      <c r="K38" s="42">
        <v>0</v>
      </c>
      <c r="L38" s="42" t="s">
        <v>137</v>
      </c>
      <c r="M38" s="40">
        <v>3</v>
      </c>
      <c r="N38" s="43" t="s">
        <v>18</v>
      </c>
      <c r="O38" s="43" t="s">
        <v>19</v>
      </c>
      <c r="P38" s="135"/>
      <c r="Q38" s="42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</row>
    <row r="39" spans="1:134" s="118" customFormat="1" ht="27.6" x14ac:dyDescent="0.3">
      <c r="A39" s="37" t="s">
        <v>185</v>
      </c>
      <c r="B39" s="42">
        <v>3</v>
      </c>
      <c r="C39" s="37" t="s">
        <v>105</v>
      </c>
      <c r="D39" s="37" t="s">
        <v>107</v>
      </c>
      <c r="E39" s="47" t="s">
        <v>168</v>
      </c>
      <c r="F39" s="37" t="s">
        <v>102</v>
      </c>
      <c r="G39" s="74" t="s">
        <v>145</v>
      </c>
      <c r="H39" s="42">
        <v>15</v>
      </c>
      <c r="I39" s="42">
        <v>0</v>
      </c>
      <c r="J39" s="42">
        <v>0</v>
      </c>
      <c r="K39" s="42">
        <v>0</v>
      </c>
      <c r="L39" s="42">
        <v>0</v>
      </c>
      <c r="M39" s="40">
        <v>5</v>
      </c>
      <c r="N39" s="43" t="s">
        <v>18</v>
      </c>
      <c r="O39" s="43" t="s">
        <v>19</v>
      </c>
      <c r="P39" s="135"/>
      <c r="Q39" s="42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</row>
    <row r="40" spans="1:134" s="118" customFormat="1" x14ac:dyDescent="0.3">
      <c r="A40" s="124" t="s">
        <v>20</v>
      </c>
      <c r="B40" s="125"/>
      <c r="C40" s="125"/>
      <c r="D40" s="125"/>
      <c r="E40" s="125"/>
      <c r="F40" s="125"/>
      <c r="G40" s="126"/>
      <c r="H40" s="57">
        <f t="shared" ref="H40:L40" si="6">SUM(H38:H39)</f>
        <v>24</v>
      </c>
      <c r="I40" s="57">
        <f t="shared" si="6"/>
        <v>0</v>
      </c>
      <c r="J40" s="57">
        <f t="shared" si="6"/>
        <v>0</v>
      </c>
      <c r="K40" s="57">
        <f t="shared" si="6"/>
        <v>0</v>
      </c>
      <c r="L40" s="57">
        <f t="shared" si="6"/>
        <v>0</v>
      </c>
      <c r="M40" s="57">
        <f>SUM(M38:M39)</f>
        <v>8</v>
      </c>
      <c r="N40" s="57"/>
      <c r="O40" s="99"/>
      <c r="P40" s="100"/>
      <c r="Q40" s="101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</row>
    <row r="41" spans="1:134" s="118" customFormat="1" ht="27.6" x14ac:dyDescent="0.3">
      <c r="A41" s="37" t="s">
        <v>185</v>
      </c>
      <c r="B41" s="42">
        <v>4</v>
      </c>
      <c r="C41" s="37" t="s">
        <v>109</v>
      </c>
      <c r="D41" s="37" t="s">
        <v>113</v>
      </c>
      <c r="E41" s="47" t="s">
        <v>169</v>
      </c>
      <c r="F41" s="37" t="s">
        <v>85</v>
      </c>
      <c r="G41" s="74" t="s">
        <v>157</v>
      </c>
      <c r="H41" s="42">
        <v>9</v>
      </c>
      <c r="I41" s="42">
        <v>0</v>
      </c>
      <c r="J41" s="42">
        <v>0</v>
      </c>
      <c r="K41" s="42">
        <v>0</v>
      </c>
      <c r="L41" s="42">
        <v>0</v>
      </c>
      <c r="M41" s="40">
        <v>3</v>
      </c>
      <c r="N41" s="43" t="s">
        <v>18</v>
      </c>
      <c r="O41" s="43" t="s">
        <v>19</v>
      </c>
      <c r="P41" s="135"/>
      <c r="Q41" s="42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</row>
    <row r="42" spans="1:134" s="118" customFormat="1" ht="27.6" x14ac:dyDescent="0.3">
      <c r="A42" s="37" t="s">
        <v>185</v>
      </c>
      <c r="B42" s="42">
        <v>4</v>
      </c>
      <c r="C42" s="37" t="s">
        <v>110</v>
      </c>
      <c r="D42" s="37" t="s">
        <v>114</v>
      </c>
      <c r="E42" s="47" t="s">
        <v>170</v>
      </c>
      <c r="F42" s="37" t="s">
        <v>93</v>
      </c>
      <c r="G42" s="74" t="s">
        <v>161</v>
      </c>
      <c r="H42" s="42">
        <v>9</v>
      </c>
      <c r="I42" s="42">
        <v>0</v>
      </c>
      <c r="J42" s="42">
        <v>0</v>
      </c>
      <c r="K42" s="42">
        <v>0</v>
      </c>
      <c r="L42" s="42">
        <v>0</v>
      </c>
      <c r="M42" s="40">
        <v>3</v>
      </c>
      <c r="N42" s="43" t="s">
        <v>18</v>
      </c>
      <c r="O42" s="43" t="s">
        <v>19</v>
      </c>
      <c r="P42" s="135"/>
      <c r="Q42" s="42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</row>
    <row r="43" spans="1:134" ht="27.6" x14ac:dyDescent="0.3">
      <c r="A43" s="37" t="s">
        <v>185</v>
      </c>
      <c r="B43" s="42">
        <v>4</v>
      </c>
      <c r="C43" s="37" t="s">
        <v>111</v>
      </c>
      <c r="D43" s="37" t="s">
        <v>115</v>
      </c>
      <c r="E43" s="47" t="s">
        <v>171</v>
      </c>
      <c r="F43" s="37" t="s">
        <v>117</v>
      </c>
      <c r="G43" s="74" t="s">
        <v>172</v>
      </c>
      <c r="H43" s="42">
        <v>9</v>
      </c>
      <c r="I43" s="42">
        <v>0</v>
      </c>
      <c r="J43" s="42">
        <v>0</v>
      </c>
      <c r="K43" s="42">
        <v>0</v>
      </c>
      <c r="L43" s="42">
        <v>0</v>
      </c>
      <c r="M43" s="40">
        <v>3</v>
      </c>
      <c r="N43" s="43" t="s">
        <v>18</v>
      </c>
      <c r="O43" s="43" t="s">
        <v>19</v>
      </c>
      <c r="P43" s="135"/>
      <c r="Q43" s="42"/>
    </row>
    <row r="44" spans="1:134" ht="27.6" x14ac:dyDescent="0.3">
      <c r="A44" s="37" t="s">
        <v>185</v>
      </c>
      <c r="B44" s="42">
        <v>4</v>
      </c>
      <c r="C44" s="37" t="s">
        <v>112</v>
      </c>
      <c r="D44" s="37" t="s">
        <v>116</v>
      </c>
      <c r="E44" s="47" t="s">
        <v>173</v>
      </c>
      <c r="F44" s="37" t="s">
        <v>108</v>
      </c>
      <c r="G44" s="74" t="s">
        <v>167</v>
      </c>
      <c r="H44" s="42">
        <v>12</v>
      </c>
      <c r="I44" s="42">
        <v>0</v>
      </c>
      <c r="J44" s="42">
        <v>0</v>
      </c>
      <c r="K44" s="42">
        <v>0</v>
      </c>
      <c r="L44" s="42">
        <v>0</v>
      </c>
      <c r="M44" s="40">
        <v>4</v>
      </c>
      <c r="N44" s="43" t="s">
        <v>18</v>
      </c>
      <c r="O44" s="43" t="s">
        <v>19</v>
      </c>
      <c r="P44" s="135"/>
      <c r="Q44" s="42"/>
    </row>
    <row r="45" spans="1:134" x14ac:dyDescent="0.3">
      <c r="A45" s="124" t="s">
        <v>20</v>
      </c>
      <c r="B45" s="125"/>
      <c r="C45" s="125"/>
      <c r="D45" s="125"/>
      <c r="E45" s="125"/>
      <c r="F45" s="125"/>
      <c r="G45" s="126"/>
      <c r="H45" s="57">
        <f t="shared" ref="H45:L45" si="7">SUM(H41:H44)</f>
        <v>39</v>
      </c>
      <c r="I45" s="57">
        <f t="shared" si="7"/>
        <v>0</v>
      </c>
      <c r="J45" s="57">
        <f t="shared" si="7"/>
        <v>0</v>
      </c>
      <c r="K45" s="57">
        <f t="shared" si="7"/>
        <v>0</v>
      </c>
      <c r="L45" s="57">
        <f t="shared" si="7"/>
        <v>0</v>
      </c>
      <c r="M45" s="57">
        <f>SUM(M41:M44)</f>
        <v>13</v>
      </c>
      <c r="N45" s="57"/>
      <c r="O45" s="99"/>
      <c r="P45" s="100"/>
      <c r="Q45" s="101"/>
    </row>
    <row r="46" spans="1:134" x14ac:dyDescent="0.3">
      <c r="M46" s="112">
        <f>M14+M23+M27+M29+M37+M40+M45</f>
        <v>120</v>
      </c>
    </row>
  </sheetData>
  <sheetProtection algorithmName="SHA-512" hashValue="UR1AIRZ5P5OT3En7dcu+0j74wfsWgxFlrMZEP8yj0zLNbNLQgc4B7D0zRj8sGNFX0/24UKIvOyy4wrGKZqYFjg==" saltValue="PLAkblAY5wqpqMZS95isug==" spinCount="100000" sheet="1" formatCells="0" formatColumns="0" formatRows="0" insertColumns="0" insertRows="0" insertHyperlinks="0" deleteColumns="0" deleteRows="0" sort="0" autoFilter="0" pivotTables="0"/>
  <mergeCells count="13">
    <mergeCell ref="H5:L5"/>
    <mergeCell ref="A37:G37"/>
    <mergeCell ref="A40:G40"/>
    <mergeCell ref="A45:G45"/>
    <mergeCell ref="H6:L6"/>
    <mergeCell ref="A14:G14"/>
    <mergeCell ref="A23:G23"/>
    <mergeCell ref="A27:G27"/>
    <mergeCell ref="A34:Q34"/>
    <mergeCell ref="A32:Q32"/>
    <mergeCell ref="A33:Q33"/>
    <mergeCell ref="A30:G30"/>
    <mergeCell ref="A29:G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&amp;C&amp;"Arial Narrow,Normál"&amp;10&amp;P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Nappali 2020</vt:lpstr>
      <vt:lpstr>Angol 2020</vt:lpstr>
      <vt:lpstr>Levelező 2020</vt:lpstr>
      <vt:lpstr>'Angol 2020'!Nyomtatási_terület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2019-11-20T09:14:54Z</cp:lastPrinted>
  <dcterms:created xsi:type="dcterms:W3CDTF">2017-08-27T22:25:18Z</dcterms:created>
  <dcterms:modified xsi:type="dcterms:W3CDTF">2021-03-26T10:59:17Z</dcterms:modified>
</cp:coreProperties>
</file>