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TK\"/>
    </mc:Choice>
  </mc:AlternateContent>
  <bookViews>
    <workbookView xWindow="-32760" yWindow="-32760" windowWidth="21576" windowHeight="8148"/>
  </bookViews>
  <sheets>
    <sheet name="PSZ BSC 2020 nappali" sheetId="5" r:id="rId1"/>
    <sheet name="PSZ BSC 2020 levelező" sheetId="9" r:id="rId2"/>
  </sheets>
  <definedNames>
    <definedName name="_xlnm._FilterDatabase" localSheetId="1" hidden="1">'PSZ BSC 2020 levelező'!$B$8:$P$81</definedName>
    <definedName name="_xlnm._FilterDatabase" localSheetId="0" hidden="1">'PSZ BSC 2020 nappali'!$B$8:$P$83</definedName>
    <definedName name="_xlnm.Print_Titles" localSheetId="1">'PSZ BSC 2020 levelező'!$6:$8</definedName>
    <definedName name="_xlnm.Print_Titles" localSheetId="0">'PSZ BSC 2020 nappali'!$6:$8</definedName>
  </definedNames>
  <calcPr calcId="162913"/>
</workbook>
</file>

<file path=xl/calcChain.xml><?xml version="1.0" encoding="utf-8"?>
<calcChain xmlns="http://schemas.openxmlformats.org/spreadsheetml/2006/main">
  <c r="P17" i="9" l="1"/>
  <c r="O17" i="9"/>
  <c r="N17" i="9"/>
  <c r="M17" i="9"/>
  <c r="L17" i="9"/>
  <c r="K17" i="9"/>
  <c r="J17" i="9"/>
  <c r="I17" i="9"/>
  <c r="H17" i="9"/>
  <c r="P81" i="9"/>
  <c r="O81" i="9"/>
  <c r="N81" i="9"/>
  <c r="M81" i="9"/>
  <c r="L81" i="9"/>
  <c r="K81" i="9"/>
  <c r="J81" i="9"/>
  <c r="I81" i="9"/>
  <c r="H81" i="9"/>
  <c r="P77" i="9"/>
  <c r="O77" i="9"/>
  <c r="N77" i="9"/>
  <c r="M77" i="9"/>
  <c r="L77" i="9"/>
  <c r="K77" i="9"/>
  <c r="J77" i="9"/>
  <c r="I77" i="9"/>
  <c r="H77" i="9"/>
  <c r="P70" i="9"/>
  <c r="O70" i="9"/>
  <c r="N70" i="9"/>
  <c r="M70" i="9"/>
  <c r="L70" i="9"/>
  <c r="J70" i="9"/>
  <c r="I70" i="9"/>
  <c r="H70" i="9"/>
  <c r="P66" i="9"/>
  <c r="O66" i="9"/>
  <c r="N66" i="9"/>
  <c r="M66" i="9"/>
  <c r="L66" i="9"/>
  <c r="J66" i="9"/>
  <c r="I66" i="9"/>
  <c r="H66" i="9"/>
  <c r="P56" i="9"/>
  <c r="O56" i="9"/>
  <c r="N56" i="9"/>
  <c r="M56" i="9"/>
  <c r="L56" i="9"/>
  <c r="K56" i="9"/>
  <c r="J56" i="9"/>
  <c r="I56" i="9"/>
  <c r="H56" i="9"/>
  <c r="P53" i="9"/>
  <c r="O53" i="9"/>
  <c r="N53" i="9"/>
  <c r="M53" i="9"/>
  <c r="L53" i="9"/>
  <c r="K53" i="9"/>
  <c r="J53" i="9"/>
  <c r="I53" i="9"/>
  <c r="H53" i="9"/>
  <c r="P47" i="9"/>
  <c r="O47" i="9"/>
  <c r="N47" i="9"/>
  <c r="M47" i="9"/>
  <c r="L47" i="9"/>
  <c r="K47" i="9"/>
  <c r="J47" i="9"/>
  <c r="I47" i="9"/>
  <c r="H47" i="9"/>
  <c r="P41" i="9"/>
  <c r="O41" i="9"/>
  <c r="N41" i="9"/>
  <c r="M41" i="9"/>
  <c r="L41" i="9"/>
  <c r="K41" i="9"/>
  <c r="J41" i="9"/>
  <c r="I41" i="9"/>
  <c r="H41" i="9"/>
  <c r="P33" i="9"/>
  <c r="O33" i="9"/>
  <c r="N33" i="9"/>
  <c r="M33" i="9"/>
  <c r="L33" i="9"/>
  <c r="K33" i="9"/>
  <c r="J33" i="9"/>
  <c r="I33" i="9"/>
  <c r="H33" i="9"/>
  <c r="P25" i="9"/>
  <c r="O25" i="9"/>
  <c r="N25" i="9"/>
  <c r="M25" i="9"/>
  <c r="L25" i="9"/>
  <c r="K25" i="9"/>
  <c r="J25" i="9"/>
  <c r="I25" i="9"/>
  <c r="H25" i="9"/>
  <c r="O83" i="5"/>
  <c r="N83" i="5"/>
  <c r="M83" i="5"/>
  <c r="L83" i="5"/>
  <c r="K83" i="5"/>
  <c r="J83" i="5"/>
  <c r="I83" i="5"/>
  <c r="H83" i="5"/>
  <c r="P83" i="5"/>
  <c r="P79" i="5"/>
  <c r="O79" i="5"/>
  <c r="N79" i="5"/>
  <c r="M79" i="5"/>
  <c r="L79" i="5"/>
  <c r="K79" i="5"/>
  <c r="J79" i="5"/>
  <c r="I79" i="5"/>
  <c r="H79" i="5"/>
  <c r="O72" i="5"/>
  <c r="N72" i="5"/>
  <c r="M72" i="5"/>
  <c r="L72" i="5"/>
  <c r="J72" i="5"/>
  <c r="I72" i="5"/>
  <c r="H72" i="5"/>
  <c r="P72" i="5"/>
  <c r="O68" i="5"/>
  <c r="N68" i="5"/>
  <c r="M68" i="5"/>
  <c r="L68" i="5"/>
  <c r="J68" i="5"/>
  <c r="I68" i="5"/>
  <c r="H68" i="5"/>
  <c r="P68" i="5"/>
  <c r="O58" i="5"/>
  <c r="N58" i="5"/>
  <c r="M58" i="5"/>
  <c r="L58" i="5"/>
  <c r="K58" i="5"/>
  <c r="J58" i="5"/>
  <c r="I58" i="5"/>
  <c r="H58" i="5"/>
  <c r="P58" i="5"/>
  <c r="O55" i="5"/>
  <c r="N55" i="5"/>
  <c r="M55" i="5"/>
  <c r="L55" i="5"/>
  <c r="K55" i="5"/>
  <c r="J55" i="5"/>
  <c r="I55" i="5"/>
  <c r="H55" i="5"/>
  <c r="P55" i="5"/>
  <c r="P49" i="5"/>
  <c r="O49" i="5"/>
  <c r="N49" i="5"/>
  <c r="M49" i="5"/>
  <c r="L49" i="5"/>
  <c r="K49" i="5"/>
  <c r="J49" i="5"/>
  <c r="I49" i="5"/>
  <c r="H49" i="5"/>
  <c r="P43" i="5"/>
  <c r="O43" i="5"/>
  <c r="N43" i="5"/>
  <c r="M43" i="5"/>
  <c r="L43" i="5"/>
  <c r="K43" i="5"/>
  <c r="J43" i="5"/>
  <c r="I43" i="5"/>
  <c r="H43" i="5"/>
  <c r="O35" i="5"/>
  <c r="N35" i="5"/>
  <c r="M35" i="5"/>
  <c r="L35" i="5"/>
  <c r="K35" i="5"/>
  <c r="J35" i="5"/>
  <c r="I35" i="5"/>
  <c r="H35" i="5"/>
  <c r="P35" i="5"/>
  <c r="O27" i="5"/>
  <c r="N27" i="5"/>
  <c r="M27" i="5"/>
  <c r="L27" i="5"/>
  <c r="K27" i="5"/>
  <c r="J27" i="5"/>
  <c r="I27" i="5"/>
  <c r="H27" i="5"/>
  <c r="P27" i="5"/>
  <c r="O18" i="5"/>
  <c r="N18" i="5"/>
  <c r="M18" i="5"/>
  <c r="L18" i="5"/>
  <c r="K18" i="5"/>
  <c r="J18" i="5"/>
  <c r="I18" i="5"/>
  <c r="H18" i="5"/>
  <c r="P18" i="5"/>
  <c r="P59" i="5" s="1"/>
  <c r="K66" i="9" l="1"/>
  <c r="P57" i="9"/>
  <c r="K70" i="9"/>
  <c r="K70" i="5" l="1"/>
  <c r="K69" i="5"/>
  <c r="K72" i="5" s="1"/>
  <c r="K67" i="5"/>
  <c r="K66" i="5"/>
  <c r="K65" i="5"/>
  <c r="K64" i="5"/>
  <c r="K68" i="5" s="1"/>
</calcChain>
</file>

<file path=xl/sharedStrings.xml><?xml version="1.0" encoding="utf-8"?>
<sst xmlns="http://schemas.openxmlformats.org/spreadsheetml/2006/main" count="1007" uniqueCount="309">
  <si>
    <t>Kredit</t>
  </si>
  <si>
    <t>Előkövetelmény</t>
  </si>
  <si>
    <t>Megjegyzés</t>
  </si>
  <si>
    <t>GTK1002BAN</t>
  </si>
  <si>
    <t>Általános és gazdasági jogi ismeretek</t>
  </si>
  <si>
    <t>Dr. Szira Zoltán</t>
  </si>
  <si>
    <t>V</t>
  </si>
  <si>
    <t>A</t>
  </si>
  <si>
    <t>Dr. Rudnák Ildikó</t>
  </si>
  <si>
    <t>GTK1015BAN</t>
  </si>
  <si>
    <t>Mikroökonómia</t>
  </si>
  <si>
    <t>GTK1058BAN</t>
  </si>
  <si>
    <t>Vezetés és szervezés alapjai</t>
  </si>
  <si>
    <t>Dr. Gyenge Balázs (V)</t>
  </si>
  <si>
    <t>GTK1054BAN</t>
  </si>
  <si>
    <t>Számvitel alapjai</t>
  </si>
  <si>
    <t>Vajna Istvánné Dr. Tangl Anita</t>
  </si>
  <si>
    <t>G</t>
  </si>
  <si>
    <t>GTK2091BAN</t>
  </si>
  <si>
    <t>Vállalati pénzügyek</t>
  </si>
  <si>
    <t>Dr. Bárczi Judit</t>
  </si>
  <si>
    <t>Szakmai gyakorlat</t>
  </si>
  <si>
    <t>Vizsga formája:</t>
  </si>
  <si>
    <t>Tárgyfelvétel típusa:</t>
  </si>
  <si>
    <t>V = Vizsga</t>
  </si>
  <si>
    <t xml:space="preserve">A = Kötelező </t>
  </si>
  <si>
    <t>G = Gyakorlati jegy</t>
  </si>
  <si>
    <t xml:space="preserve">B = Kötelezően választott </t>
  </si>
  <si>
    <t>Ai = Aláírás</t>
  </si>
  <si>
    <t xml:space="preserve">C = Szabadon választható </t>
  </si>
  <si>
    <t>GTK2146BAN</t>
  </si>
  <si>
    <t>Vállalati adózás</t>
  </si>
  <si>
    <t>Dr. Vörös Gyula</t>
  </si>
  <si>
    <t>GTK2030BAN</t>
  </si>
  <si>
    <t>Pénzügytan</t>
  </si>
  <si>
    <t>GTK2076BAN</t>
  </si>
  <si>
    <t>Pénzügyi és kötelmi jog alapjai</t>
  </si>
  <si>
    <t>GTK2077BAN</t>
  </si>
  <si>
    <t>Pénzügyi számvitel</t>
  </si>
  <si>
    <t>GTK1123BAN</t>
  </si>
  <si>
    <t>Számvitelszervezés</t>
  </si>
  <si>
    <t>Dr. Tóth Márk</t>
  </si>
  <si>
    <t>GTK1116BAN</t>
  </si>
  <si>
    <t>Egyéb szervezetek számvitele és számviteli specialitások</t>
  </si>
  <si>
    <t>Jávorné Dr. Végh Klaudia</t>
  </si>
  <si>
    <t>GTK1117BAN</t>
  </si>
  <si>
    <t>Konszolidált beszámoló alapjai</t>
  </si>
  <si>
    <t>GTK1125BAN</t>
  </si>
  <si>
    <t>Vezetői számvitel</t>
  </si>
  <si>
    <t>Dr. Zéman Zoltán</t>
  </si>
  <si>
    <t>GTK2061BAN</t>
  </si>
  <si>
    <t>Elemzés</t>
  </si>
  <si>
    <t>Pénzügyi számítások</t>
  </si>
  <si>
    <t>Dr. Pataki László</t>
  </si>
  <si>
    <t>Controlling</t>
  </si>
  <si>
    <t>GTK2142BAN</t>
  </si>
  <si>
    <t>GTK2164BAN</t>
  </si>
  <si>
    <t>GTK1047BAN</t>
  </si>
  <si>
    <t>Dr. Kovács Árpád Endre</t>
  </si>
  <si>
    <t>Ellenőrzési alapok</t>
  </si>
  <si>
    <t>GTK1005BAN</t>
  </si>
  <si>
    <t>Filozófia</t>
  </si>
  <si>
    <t>GTK1007BAN</t>
  </si>
  <si>
    <t>Gazdasági matematika I.</t>
  </si>
  <si>
    <t>GTK1011BAN</t>
  </si>
  <si>
    <t>Informatika és adatbáziskezelés alapjai</t>
  </si>
  <si>
    <t>Dr. Szalay Zsigmond Gábor</t>
  </si>
  <si>
    <t>Dr. Farkasné Dr. Fekete Mária Magdolna</t>
  </si>
  <si>
    <t>GTK2088BAN</t>
  </si>
  <si>
    <t>Üzleti kommunikációs technikák</t>
  </si>
  <si>
    <t>GTK1004BAN</t>
  </si>
  <si>
    <t>Európai uniós alapismeretek</t>
  </si>
  <si>
    <t>B</t>
  </si>
  <si>
    <t>Kötelezően választott 1 lehet</t>
  </si>
  <si>
    <t>GTK1016BAN</t>
  </si>
  <si>
    <t>Munkagazdaságtan</t>
  </si>
  <si>
    <t>C</t>
  </si>
  <si>
    <t>GTK2025BAN</t>
  </si>
  <si>
    <t>Gazdasági matematika II.</t>
  </si>
  <si>
    <t>GTK2028BAN</t>
  </si>
  <si>
    <t>Makroökonómia</t>
  </si>
  <si>
    <t>GTK2029BAN</t>
  </si>
  <si>
    <t>Marketing</t>
  </si>
  <si>
    <t>Dr. Papp János</t>
  </si>
  <si>
    <t>GTK2031BAN</t>
  </si>
  <si>
    <t>Statisztika I.</t>
  </si>
  <si>
    <t>GTK2036BAN</t>
  </si>
  <si>
    <t>Vállalatgazdaságtan</t>
  </si>
  <si>
    <t>Dr. Illés Bálint Csaba</t>
  </si>
  <si>
    <t>Szabadon választható tantárgy 2.</t>
  </si>
  <si>
    <t>Szakfelelős javaslata:
Gazdaság- és szervezetszociológia</t>
  </si>
  <si>
    <t>GTK1044BAN</t>
  </si>
  <si>
    <t>Nemzetközi gazdaságtan</t>
  </si>
  <si>
    <t>Dr. Constantinovits Milán</t>
  </si>
  <si>
    <t>GTK1050BAN</t>
  </si>
  <si>
    <t>Statisztika II.</t>
  </si>
  <si>
    <t>Szabadon választható tantárgy 3.</t>
  </si>
  <si>
    <t>GTK2062BAN</t>
  </si>
  <si>
    <t>Emberi erőforrás menedzsment</t>
  </si>
  <si>
    <t>GTK2083BAN</t>
  </si>
  <si>
    <t>Termelés- és szolgáltatásmenedzsment</t>
  </si>
  <si>
    <t>GTK2090BAN</t>
  </si>
  <si>
    <t>Vállalati információs rendszerek</t>
  </si>
  <si>
    <t>GTK1134BAN</t>
  </si>
  <si>
    <t>Szakdolgozat konzultáció I.</t>
  </si>
  <si>
    <t>GTK1120BAN</t>
  </si>
  <si>
    <t>Nemzetközi pénzügyek alapjai</t>
  </si>
  <si>
    <t>Nemzetközi számvitel alapjai</t>
  </si>
  <si>
    <t>GTK2177BAN</t>
  </si>
  <si>
    <t>Szakdolgozat konzultáció II.</t>
  </si>
  <si>
    <t>Szakdolgozat konzultáció III.</t>
  </si>
  <si>
    <t>GTK1184BAN</t>
  </si>
  <si>
    <t>Gy</t>
  </si>
  <si>
    <t>F.típ.</t>
  </si>
  <si>
    <t>GTK2162BAN</t>
  </si>
  <si>
    <t>Befektetések alapjai</t>
  </si>
  <si>
    <t>GTK1122BAN</t>
  </si>
  <si>
    <t>Pénzügymenedzsment alapjai</t>
  </si>
  <si>
    <t>GTK1095BAN</t>
  </si>
  <si>
    <t>Kisvállalkozások finanszírozási specialitásai</t>
  </si>
  <si>
    <t>GTK2092BAN</t>
  </si>
  <si>
    <t>Vállalati pénzügyi döntések alapjai</t>
  </si>
  <si>
    <t>GTK2161BAN</t>
  </si>
  <si>
    <t>Bankismeretek</t>
  </si>
  <si>
    <t>GTK2163BAN</t>
  </si>
  <si>
    <t>Controlling technikák</t>
  </si>
  <si>
    <t>GTK1121BAN</t>
  </si>
  <si>
    <t>Pénzintézeti számvitel</t>
  </si>
  <si>
    <t>GTK2165BAN</t>
  </si>
  <si>
    <t>Könyvvizsgálat alapjai</t>
  </si>
  <si>
    <t>GTK2166BAN</t>
  </si>
  <si>
    <t>Számviteli esettanulmányok</t>
  </si>
  <si>
    <t>Dr. Belovecz Mária</t>
  </si>
  <si>
    <t>Dr. Pataki László Zsolt</t>
  </si>
  <si>
    <t>GTK2077BAL</t>
  </si>
  <si>
    <t>GTK2083BAL</t>
  </si>
  <si>
    <t>GTK2090BAL</t>
  </si>
  <si>
    <t>GTK2091BAL</t>
  </si>
  <si>
    <t>GTK1134BAL</t>
  </si>
  <si>
    <t>GTK1123BAL</t>
  </si>
  <si>
    <t>GTK1125BAL</t>
  </si>
  <si>
    <t>GTK1120BAL</t>
  </si>
  <si>
    <t>GTK1250BAL</t>
  </si>
  <si>
    <t>GTK2142BAL</t>
  </si>
  <si>
    <t>GTK2164BAL</t>
  </si>
  <si>
    <t>GTK2177BAL</t>
  </si>
  <si>
    <t>GTK2146BAL</t>
  </si>
  <si>
    <t>GTK1184BAL</t>
  </si>
  <si>
    <t>GTK2162BAL</t>
  </si>
  <si>
    <t>GTK1122BAL</t>
  </si>
  <si>
    <t>GTK1095BAL</t>
  </si>
  <si>
    <t>GTK1117BAL</t>
  </si>
  <si>
    <t>GTK2092BAL</t>
  </si>
  <si>
    <t>GTK2161BAL</t>
  </si>
  <si>
    <t>GTK2163BAL</t>
  </si>
  <si>
    <t>GTK1121BAL</t>
  </si>
  <si>
    <t>GTK1116BAL</t>
  </si>
  <si>
    <t>GTK2165BAL</t>
  </si>
  <si>
    <t>GTK2166BAL</t>
  </si>
  <si>
    <t>Pénzügy specializáció</t>
  </si>
  <si>
    <t>Szakirányfelelős:  Dr. Zéman Zoltán</t>
  </si>
  <si>
    <t>Számvitel specializáció</t>
  </si>
  <si>
    <t>Szakirányfelelős:  Vajna Istvánné Dr. Tangl Anita</t>
  </si>
  <si>
    <t>GTK1250BAN</t>
  </si>
  <si>
    <t>Tantárgykód</t>
  </si>
  <si>
    <t>Tantárgynév</t>
  </si>
  <si>
    <t>Tantárgyfelelős</t>
  </si>
  <si>
    <t>Dr. Molnár Márk</t>
  </si>
  <si>
    <t>Dr. Fehér István</t>
  </si>
  <si>
    <t>GTK1005BAL</t>
  </si>
  <si>
    <t>Miskolciné Dr. Mikáczó Andrea</t>
  </si>
  <si>
    <t>GTK1007BAL</t>
  </si>
  <si>
    <t>GTK1011BAL</t>
  </si>
  <si>
    <t>GTK1015BAL</t>
  </si>
  <si>
    <t>GTK2088BAL</t>
  </si>
  <si>
    <t>GTK1004BAL</t>
  </si>
  <si>
    <t>GTK1016BAL</t>
  </si>
  <si>
    <t>GTK2025BAL</t>
  </si>
  <si>
    <t>GTK2028BAL</t>
  </si>
  <si>
    <t>GTK2029BAL</t>
  </si>
  <si>
    <t>GTK2030BAL</t>
  </si>
  <si>
    <t>GTK2031BAL</t>
  </si>
  <si>
    <t>GTK2036BAL</t>
  </si>
  <si>
    <t>GTK1002BAL</t>
  </si>
  <si>
    <t>GTK1044BAL</t>
  </si>
  <si>
    <t>GTK1047BAL</t>
  </si>
  <si>
    <t>GTK1050BAL</t>
  </si>
  <si>
    <t>GTK1054BAL</t>
  </si>
  <si>
    <t>GTK1058BAL</t>
  </si>
  <si>
    <t>GTK2061BAL</t>
  </si>
  <si>
    <t>GTK2062BAL</t>
  </si>
  <si>
    <t>GTK2076BAL</t>
  </si>
  <si>
    <t>Köv. típ</t>
  </si>
  <si>
    <t>Nappali munkarend</t>
  </si>
  <si>
    <t>Heti óraszám</t>
  </si>
  <si>
    <t>Levelező munkarend</t>
  </si>
  <si>
    <t>Féléves óraszám</t>
  </si>
  <si>
    <t>Ea</t>
  </si>
  <si>
    <t>J6LP4K</t>
  </si>
  <si>
    <t>B9NIW0</t>
  </si>
  <si>
    <t>NSN7Z2</t>
  </si>
  <si>
    <t>W9TB21</t>
  </si>
  <si>
    <t>DI3XLL</t>
  </si>
  <si>
    <t>VJE0PR</t>
  </si>
  <si>
    <t>IZQBU4</t>
  </si>
  <si>
    <t>WWFA86</t>
  </si>
  <si>
    <t>HG3GOM</t>
  </si>
  <si>
    <t>G4O8NA</t>
  </si>
  <si>
    <t>I5SOLR</t>
  </si>
  <si>
    <t>HRZHI6</t>
  </si>
  <si>
    <t>CYNPTX</t>
  </si>
  <si>
    <t>BGHHWI</t>
  </si>
  <si>
    <t>MGRH0L</t>
  </si>
  <si>
    <t>QHS3SA</t>
  </si>
  <si>
    <t>ZNACS3</t>
  </si>
  <si>
    <t>ESB7F0</t>
  </si>
  <si>
    <t>KT5VCM</t>
  </si>
  <si>
    <t>EOII44</t>
  </si>
  <si>
    <t>Y2KX97</t>
  </si>
  <si>
    <t>HHPKQY</t>
  </si>
  <si>
    <t>Tantárgynév (angol)</t>
  </si>
  <si>
    <t>Philosophy</t>
  </si>
  <si>
    <t>Management accounting</t>
  </si>
  <si>
    <t>Microeconomics</t>
  </si>
  <si>
    <t>Macroeconomics</t>
  </si>
  <si>
    <t>Finance</t>
  </si>
  <si>
    <t>Statistics I.</t>
  </si>
  <si>
    <t>Financial calculations</t>
  </si>
  <si>
    <t>Corporate taxation</t>
  </si>
  <si>
    <t>Accounting for financial institutions</t>
  </si>
  <si>
    <t>Business Mathematics I.</t>
  </si>
  <si>
    <t>Dr. Veres Antal</t>
  </si>
  <si>
    <t>Testnevelés I.</t>
  </si>
  <si>
    <t>Testnevelés II.</t>
  </si>
  <si>
    <t>Dr. Farkas Attila</t>
  </si>
  <si>
    <t>Dr. Miskolciné Dr. Mikáczó Andrea</t>
  </si>
  <si>
    <t>Dr. Járási Éva Zsuzsanna</t>
  </si>
  <si>
    <t>Dr. Székely László</t>
  </si>
  <si>
    <t>Kovács Péter</t>
  </si>
  <si>
    <t>Képzéskód / BC Képzéskód</t>
  </si>
  <si>
    <t>SSRX011XN</t>
  </si>
  <si>
    <t>CV4JAN</t>
  </si>
  <si>
    <t>SSRX022XN</t>
  </si>
  <si>
    <t>Szak neve:</t>
  </si>
  <si>
    <t xml:space="preserve">Szakfelelős: </t>
  </si>
  <si>
    <t xml:space="preserve">2020/21. tanévtől érvényes felmenő rendszerben </t>
  </si>
  <si>
    <t>GTPSZAN / GTBKHPSZAN</t>
  </si>
  <si>
    <t>GTPSZAL / GTBKHPSZAL</t>
  </si>
  <si>
    <t>Összesen:</t>
  </si>
  <si>
    <t>Tf.kód</t>
  </si>
  <si>
    <t>L</t>
  </si>
  <si>
    <t>Terep.gyak. nap</t>
  </si>
  <si>
    <t>Naposi gyak. (nap)</t>
  </si>
  <si>
    <t>SPECIALIZÁCIÓK TÁRGYAI</t>
  </si>
  <si>
    <t>Basics of the European Union</t>
  </si>
  <si>
    <t>Information Technology and Database Basics</t>
  </si>
  <si>
    <t>Business Communication Techniques</t>
  </si>
  <si>
    <t>Labour Economics</t>
  </si>
  <si>
    <t>Physical Education I.</t>
  </si>
  <si>
    <t>Szabadon választható tantárgy  1.</t>
  </si>
  <si>
    <t>Elective Subject I.</t>
  </si>
  <si>
    <t>Business Mathematics II.</t>
  </si>
  <si>
    <t>VCONC2</t>
  </si>
  <si>
    <t>Elective Subject II.</t>
  </si>
  <si>
    <t>Szakfelelős javaslata:
A másik "B" tárgy</t>
  </si>
  <si>
    <t>Business Economics and Management</t>
  </si>
  <si>
    <t>Physical Education II.</t>
  </si>
  <si>
    <t>Statistics II.</t>
  </si>
  <si>
    <t>International Economics</t>
  </si>
  <si>
    <t>Basics of Law and Business Law</t>
  </si>
  <si>
    <t>Basics of Accounting</t>
  </si>
  <si>
    <t>Szakfelelős javaslata: Környezetgazdaságtan alapjai</t>
  </si>
  <si>
    <t>Elective Subject III.</t>
  </si>
  <si>
    <t>Basics of Leadership and Management</t>
  </si>
  <si>
    <t>Analysis</t>
  </si>
  <si>
    <t>Human Resource Management</t>
  </si>
  <si>
    <t>Basics of Financial and Contract Law</t>
  </si>
  <si>
    <t>Financial Accounting</t>
  </si>
  <si>
    <t xml:space="preserve">Operation and Service Management </t>
  </si>
  <si>
    <t>Enterprise Resource Planning Methods</t>
  </si>
  <si>
    <t>Corporate Finance</t>
  </si>
  <si>
    <t>Thesis Consultation I.</t>
  </si>
  <si>
    <t>Coordination of Accounting</t>
  </si>
  <si>
    <t>Költségvetési szervek gazdálkodása és számvitele</t>
  </si>
  <si>
    <t>Basics of the International Finance</t>
  </si>
  <si>
    <t>Operation and Accounting for Budgetary Organizations</t>
  </si>
  <si>
    <t>Basics of International Accounting</t>
  </si>
  <si>
    <t>Basics of Audit</t>
  </si>
  <si>
    <t>Thesis Consultation II.</t>
  </si>
  <si>
    <t>Thesis Consultation III.</t>
  </si>
  <si>
    <t>Professional Training</t>
  </si>
  <si>
    <t>Basics of Investments</t>
  </si>
  <si>
    <t>Basics of Financial Management</t>
  </si>
  <si>
    <t>Special Financing of Small Enterprises</t>
  </si>
  <si>
    <t>Bases of Consolidated Report</t>
  </si>
  <si>
    <t>Basics of Financial Decisions</t>
  </si>
  <si>
    <t>Basics of Banking</t>
  </si>
  <si>
    <t>Controlling Techniques</t>
  </si>
  <si>
    <t>Accounting Specialities of Other Entities</t>
  </si>
  <si>
    <t>Accounting Case Studies</t>
  </si>
  <si>
    <t>Accounting of Financial Institutions</t>
  </si>
  <si>
    <t>Gödöllői Campus, Gazdaság- és Társadalomtudományi Kar</t>
  </si>
  <si>
    <t>Hatályos:</t>
  </si>
  <si>
    <r>
      <t>A</t>
    </r>
    <r>
      <rPr>
        <vertAlign val="subscript"/>
        <sz val="10"/>
        <color indexed="8"/>
        <rFont val="Calibri"/>
        <family val="2"/>
        <charset val="238"/>
        <scheme val="minor"/>
      </rPr>
      <t>min</t>
    </r>
  </si>
  <si>
    <r>
      <t>A</t>
    </r>
    <r>
      <rPr>
        <vertAlign val="subscript"/>
        <sz val="10"/>
        <rFont val="Calibri"/>
        <family val="2"/>
        <charset val="238"/>
        <scheme val="minor"/>
      </rPr>
      <t>min</t>
    </r>
    <r>
      <rPr>
        <sz val="10"/>
        <rFont val="Calibri"/>
        <family val="2"/>
        <charset val="238"/>
        <scheme val="minor"/>
      </rPr>
      <t xml:space="preserve"> = Minősített aláírás</t>
    </r>
  </si>
  <si>
    <t>Félév</t>
  </si>
  <si>
    <t>Pénzügy és számvitel alapképzési szak (BSc) (nappali munkarend)</t>
  </si>
  <si>
    <t>ÖSSZESEN:</t>
  </si>
  <si>
    <t>Pénzügy és számvitel alapképzési szak (BSc) (levelező munkarend)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</si>
</sst>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vertAlign val="subscript"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8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3" fillId="0" borderId="0" xfId="0" applyFont="1" applyAlignment="1"/>
    <xf numFmtId="0" fontId="9" fillId="0" borderId="0" xfId="0" applyFont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4" fillId="6" borderId="3" xfId="0" applyFont="1" applyFill="1" applyBorder="1" applyAlignment="1">
      <alignment vertical="center" wrapText="1"/>
    </xf>
    <xf numFmtId="0" fontId="14" fillId="6" borderId="4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3" fillId="4" borderId="0" xfId="0" applyFont="1" applyFill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 wrapText="1"/>
    </xf>
    <xf numFmtId="0" fontId="13" fillId="6" borderId="4" xfId="0" applyFont="1" applyFill="1" applyBorder="1" applyAlignment="1">
      <alignment vertical="center" wrapText="1"/>
    </xf>
    <xf numFmtId="0" fontId="13" fillId="6" borderId="5" xfId="0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center" vertical="center"/>
    </xf>
    <xf numFmtId="0" fontId="12" fillId="6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3" fillId="6" borderId="5" xfId="0" applyFont="1" applyFill="1" applyBorder="1" applyAlignment="1">
      <alignment vertical="center"/>
    </xf>
    <xf numFmtId="0" fontId="12" fillId="6" borderId="6" xfId="0" applyFont="1" applyFill="1" applyBorder="1" applyAlignment="1">
      <alignment vertical="center" wrapText="1"/>
    </xf>
    <xf numFmtId="0" fontId="14" fillId="6" borderId="6" xfId="0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 vertical="center"/>
    </xf>
  </cellXfs>
  <cellStyles count="7">
    <cellStyle name="Normál" xfId="0" builtinId="0"/>
    <cellStyle name="Normál 2" xfId="1"/>
    <cellStyle name="Normál 3" xfId="2"/>
    <cellStyle name="Normál 4" xfId="3"/>
    <cellStyle name="Százalék 2" xfId="4"/>
    <cellStyle name="Százalék 2 2" xfId="5"/>
    <cellStyle name="Százalék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88"/>
  <sheetViews>
    <sheetView tabSelected="1" view="pageBreakPreview" zoomScaleNormal="100" zoomScaleSheetLayoutView="100" workbookViewId="0">
      <pane ySplit="8" topLeftCell="A9" activePane="bottomLeft" state="frozen"/>
      <selection pane="bottomLeft" activeCell="D5" sqref="D5"/>
    </sheetView>
  </sheetViews>
  <sheetFormatPr defaultColWidth="8.88671875" defaultRowHeight="13.8" x14ac:dyDescent="0.3"/>
  <cols>
    <col min="1" max="1" width="20.77734375" style="17" customWidth="1"/>
    <col min="2" max="2" width="5.88671875" style="2" customWidth="1"/>
    <col min="3" max="3" width="11.88671875" style="3" customWidth="1"/>
    <col min="4" max="4" width="19.88671875" style="4" customWidth="1"/>
    <col min="5" max="5" width="23.88671875" style="4" customWidth="1"/>
    <col min="6" max="6" width="19.109375" style="5" customWidth="1"/>
    <col min="7" max="7" width="7.5546875" style="5" hidden="1" customWidth="1"/>
    <col min="8" max="10" width="4.21875" style="6" customWidth="1"/>
    <col min="11" max="11" width="4.33203125" style="6" customWidth="1"/>
    <col min="12" max="12" width="4.33203125" style="7" customWidth="1"/>
    <col min="13" max="13" width="4.33203125" style="2" customWidth="1"/>
    <col min="14" max="14" width="6.109375" style="2" customWidth="1"/>
    <col min="15" max="15" width="6.33203125" style="5" customWidth="1"/>
    <col min="16" max="16" width="5.88671875" style="17" customWidth="1"/>
    <col min="17" max="17" width="5.5546875" style="17" customWidth="1"/>
    <col min="18" max="18" width="5.44140625" style="17" customWidth="1"/>
    <col min="19" max="19" width="13.88671875" style="17" customWidth="1"/>
    <col min="20" max="20" width="24.33203125" style="17" customWidth="1"/>
    <col min="21" max="16384" width="8.88671875" style="17"/>
  </cols>
  <sheetData>
    <row r="1" spans="1:20" x14ac:dyDescent="0.3">
      <c r="A1" s="1" t="s">
        <v>301</v>
      </c>
    </row>
    <row r="2" spans="1:20" x14ac:dyDescent="0.3">
      <c r="A2" s="8" t="s">
        <v>243</v>
      </c>
      <c r="B2" s="8"/>
      <c r="C2" s="61" t="s">
        <v>306</v>
      </c>
      <c r="D2" s="17"/>
      <c r="E2" s="61"/>
      <c r="F2" s="61"/>
      <c r="G2" s="54"/>
      <c r="H2" s="54"/>
      <c r="I2" s="54"/>
      <c r="J2" s="54"/>
      <c r="K2" s="54"/>
      <c r="L2" s="54"/>
      <c r="M2" s="54"/>
    </row>
    <row r="3" spans="1:20" x14ac:dyDescent="0.3">
      <c r="A3" s="9" t="s">
        <v>244</v>
      </c>
      <c r="B3" s="9"/>
      <c r="C3" s="62" t="s">
        <v>49</v>
      </c>
      <c r="D3" s="17"/>
      <c r="E3" s="62"/>
      <c r="F3" s="62"/>
      <c r="G3" s="62"/>
      <c r="H3" s="62"/>
    </row>
    <row r="4" spans="1:20" ht="13.8" customHeight="1" x14ac:dyDescent="0.3">
      <c r="A4" s="17" t="s">
        <v>302</v>
      </c>
      <c r="C4" s="65" t="s">
        <v>245</v>
      </c>
      <c r="D4" s="17"/>
      <c r="E4" s="63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5" customHeight="1" x14ac:dyDescent="0.3">
      <c r="B5" s="18"/>
      <c r="C5" s="19"/>
      <c r="D5" s="18"/>
      <c r="E5" s="18"/>
      <c r="F5" s="18"/>
      <c r="G5" s="18"/>
      <c r="H5" s="20"/>
      <c r="I5" s="20"/>
      <c r="J5" s="20"/>
      <c r="K5" s="20"/>
      <c r="L5" s="20"/>
      <c r="M5" s="18"/>
      <c r="N5" s="18"/>
      <c r="O5" s="21"/>
      <c r="P5" s="22"/>
    </row>
    <row r="6" spans="1:20" ht="15" customHeight="1" x14ac:dyDescent="0.3">
      <c r="B6" s="23"/>
      <c r="C6" s="24"/>
      <c r="D6" s="24"/>
      <c r="E6" s="24"/>
      <c r="F6" s="24"/>
      <c r="G6" s="24"/>
      <c r="H6" s="90" t="s">
        <v>193</v>
      </c>
      <c r="I6" s="90"/>
      <c r="J6" s="90"/>
      <c r="K6" s="90"/>
      <c r="L6" s="90"/>
      <c r="M6" s="90"/>
      <c r="N6" s="90"/>
      <c r="O6" s="90"/>
    </row>
    <row r="7" spans="1:20" s="26" customFormat="1" ht="15" customHeight="1" x14ac:dyDescent="0.3">
      <c r="B7" s="23"/>
      <c r="C7" s="24"/>
      <c r="D7" s="24"/>
      <c r="E7" s="24"/>
      <c r="F7" s="24"/>
      <c r="G7" s="24"/>
      <c r="H7" s="86" t="s">
        <v>194</v>
      </c>
      <c r="I7" s="86"/>
      <c r="J7" s="86"/>
      <c r="K7" s="86" t="s">
        <v>196</v>
      </c>
      <c r="L7" s="86"/>
      <c r="M7" s="86"/>
      <c r="N7" s="86"/>
      <c r="O7" s="86"/>
      <c r="P7" s="27"/>
    </row>
    <row r="8" spans="1:20" s="28" customFormat="1" ht="41.4" x14ac:dyDescent="0.3">
      <c r="A8" s="10" t="s">
        <v>239</v>
      </c>
      <c r="B8" s="11" t="s">
        <v>305</v>
      </c>
      <c r="C8" s="10" t="s">
        <v>164</v>
      </c>
      <c r="D8" s="12" t="s">
        <v>165</v>
      </c>
      <c r="E8" s="12" t="s">
        <v>220</v>
      </c>
      <c r="F8" s="12" t="s">
        <v>166</v>
      </c>
      <c r="G8" s="13" t="s">
        <v>249</v>
      </c>
      <c r="H8" s="11" t="s">
        <v>197</v>
      </c>
      <c r="I8" s="11" t="s">
        <v>112</v>
      </c>
      <c r="J8" s="11" t="s">
        <v>250</v>
      </c>
      <c r="K8" s="11" t="s">
        <v>197</v>
      </c>
      <c r="L8" s="11" t="s">
        <v>112</v>
      </c>
      <c r="M8" s="11" t="s">
        <v>250</v>
      </c>
      <c r="N8" s="11" t="s">
        <v>251</v>
      </c>
      <c r="O8" s="11" t="s">
        <v>252</v>
      </c>
      <c r="P8" s="11" t="s">
        <v>0</v>
      </c>
      <c r="Q8" s="13" t="s">
        <v>192</v>
      </c>
      <c r="R8" s="13" t="s">
        <v>113</v>
      </c>
      <c r="S8" s="14" t="s">
        <v>1</v>
      </c>
      <c r="T8" s="13" t="s">
        <v>2</v>
      </c>
    </row>
    <row r="9" spans="1:20" s="74" customFormat="1" x14ac:dyDescent="0.3">
      <c r="A9" s="31" t="s">
        <v>246</v>
      </c>
      <c r="B9" s="29">
        <v>1</v>
      </c>
      <c r="C9" s="30" t="s">
        <v>60</v>
      </c>
      <c r="D9" s="31" t="s">
        <v>61</v>
      </c>
      <c r="E9" s="31" t="s">
        <v>221</v>
      </c>
      <c r="F9" s="31" t="s">
        <v>234</v>
      </c>
      <c r="G9" s="31" t="s">
        <v>198</v>
      </c>
      <c r="H9" s="32">
        <v>2</v>
      </c>
      <c r="I9" s="32">
        <v>0</v>
      </c>
      <c r="J9" s="32">
        <v>0</v>
      </c>
      <c r="K9" s="32">
        <v>26</v>
      </c>
      <c r="L9" s="32">
        <v>0</v>
      </c>
      <c r="M9" s="32">
        <v>0</v>
      </c>
      <c r="N9" s="32">
        <v>0</v>
      </c>
      <c r="O9" s="32">
        <v>0</v>
      </c>
      <c r="P9" s="32">
        <v>3</v>
      </c>
      <c r="Q9" s="29" t="s">
        <v>6</v>
      </c>
      <c r="R9" s="29" t="s">
        <v>7</v>
      </c>
      <c r="S9" s="33"/>
      <c r="T9" s="75"/>
    </row>
    <row r="10" spans="1:20" s="74" customFormat="1" ht="27.6" x14ac:dyDescent="0.3">
      <c r="A10" s="31" t="s">
        <v>246</v>
      </c>
      <c r="B10" s="29">
        <v>1</v>
      </c>
      <c r="C10" s="30" t="s">
        <v>62</v>
      </c>
      <c r="D10" s="31" t="s">
        <v>63</v>
      </c>
      <c r="E10" s="31" t="s">
        <v>230</v>
      </c>
      <c r="F10" s="31" t="s">
        <v>231</v>
      </c>
      <c r="G10" s="31" t="s">
        <v>199</v>
      </c>
      <c r="H10" s="32">
        <v>2</v>
      </c>
      <c r="I10" s="32">
        <v>2</v>
      </c>
      <c r="J10" s="32">
        <v>0</v>
      </c>
      <c r="K10" s="32">
        <v>26</v>
      </c>
      <c r="L10" s="32">
        <v>26</v>
      </c>
      <c r="M10" s="32">
        <v>0</v>
      </c>
      <c r="N10" s="32">
        <v>0</v>
      </c>
      <c r="O10" s="32">
        <v>0</v>
      </c>
      <c r="P10" s="32">
        <v>5</v>
      </c>
      <c r="Q10" s="29" t="s">
        <v>6</v>
      </c>
      <c r="R10" s="29" t="s">
        <v>7</v>
      </c>
      <c r="S10" s="33"/>
      <c r="T10" s="75"/>
    </row>
    <row r="11" spans="1:20" s="74" customFormat="1" ht="27.6" x14ac:dyDescent="0.3">
      <c r="A11" s="31" t="s">
        <v>246</v>
      </c>
      <c r="B11" s="29">
        <v>1</v>
      </c>
      <c r="C11" s="31" t="s">
        <v>64</v>
      </c>
      <c r="D11" s="31" t="s">
        <v>65</v>
      </c>
      <c r="E11" s="31" t="s">
        <v>255</v>
      </c>
      <c r="F11" s="31" t="s">
        <v>66</v>
      </c>
      <c r="G11" s="31" t="s">
        <v>200</v>
      </c>
      <c r="H11" s="32">
        <v>0</v>
      </c>
      <c r="I11" s="32">
        <v>4</v>
      </c>
      <c r="J11" s="32">
        <v>0</v>
      </c>
      <c r="K11" s="32">
        <v>0</v>
      </c>
      <c r="L11" s="32">
        <v>52</v>
      </c>
      <c r="M11" s="32">
        <v>0</v>
      </c>
      <c r="N11" s="32">
        <v>0</v>
      </c>
      <c r="O11" s="32">
        <v>0</v>
      </c>
      <c r="P11" s="32">
        <v>4</v>
      </c>
      <c r="Q11" s="29" t="s">
        <v>17</v>
      </c>
      <c r="R11" s="29" t="s">
        <v>7</v>
      </c>
      <c r="S11" s="33"/>
      <c r="T11" s="75"/>
    </row>
    <row r="12" spans="1:20" s="74" customFormat="1" ht="27.6" x14ac:dyDescent="0.3">
      <c r="A12" s="31" t="s">
        <v>246</v>
      </c>
      <c r="B12" s="29">
        <v>1</v>
      </c>
      <c r="C12" s="30" t="s">
        <v>9</v>
      </c>
      <c r="D12" s="31" t="s">
        <v>10</v>
      </c>
      <c r="E12" s="31" t="s">
        <v>223</v>
      </c>
      <c r="F12" s="31" t="s">
        <v>67</v>
      </c>
      <c r="G12" s="31" t="s">
        <v>201</v>
      </c>
      <c r="H12" s="32">
        <v>2</v>
      </c>
      <c r="I12" s="32">
        <v>2</v>
      </c>
      <c r="J12" s="32">
        <v>0</v>
      </c>
      <c r="K12" s="32">
        <v>26</v>
      </c>
      <c r="L12" s="32">
        <v>26</v>
      </c>
      <c r="M12" s="32">
        <v>0</v>
      </c>
      <c r="N12" s="32">
        <v>0</v>
      </c>
      <c r="O12" s="32">
        <v>0</v>
      </c>
      <c r="P12" s="32">
        <v>5</v>
      </c>
      <c r="Q12" s="29" t="s">
        <v>6</v>
      </c>
      <c r="R12" s="29" t="s">
        <v>7</v>
      </c>
      <c r="S12" s="33"/>
      <c r="T12" s="75"/>
    </row>
    <row r="13" spans="1:20" s="69" customFormat="1" ht="27.6" x14ac:dyDescent="0.3">
      <c r="A13" s="31" t="s">
        <v>246</v>
      </c>
      <c r="B13" s="29">
        <v>1</v>
      </c>
      <c r="C13" s="31" t="s">
        <v>68</v>
      </c>
      <c r="D13" s="31" t="s">
        <v>69</v>
      </c>
      <c r="E13" s="31" t="s">
        <v>256</v>
      </c>
      <c r="F13" s="31" t="s">
        <v>8</v>
      </c>
      <c r="G13" s="31" t="s">
        <v>202</v>
      </c>
      <c r="H13" s="32">
        <v>0</v>
      </c>
      <c r="I13" s="32">
        <v>2</v>
      </c>
      <c r="J13" s="32">
        <v>0</v>
      </c>
      <c r="K13" s="32">
        <v>0</v>
      </c>
      <c r="L13" s="32">
        <v>26</v>
      </c>
      <c r="M13" s="32">
        <v>0</v>
      </c>
      <c r="N13" s="32">
        <v>0</v>
      </c>
      <c r="O13" s="32">
        <v>0</v>
      </c>
      <c r="P13" s="32">
        <v>4</v>
      </c>
      <c r="Q13" s="29" t="s">
        <v>17</v>
      </c>
      <c r="R13" s="29" t="s">
        <v>7</v>
      </c>
      <c r="S13" s="33"/>
      <c r="T13" s="33"/>
    </row>
    <row r="14" spans="1:20" s="76" customFormat="1" ht="27.6" x14ac:dyDescent="0.3">
      <c r="A14" s="31" t="s">
        <v>246</v>
      </c>
      <c r="B14" s="29">
        <v>1</v>
      </c>
      <c r="C14" s="30" t="s">
        <v>70</v>
      </c>
      <c r="D14" s="30" t="s">
        <v>71</v>
      </c>
      <c r="E14" s="31" t="s">
        <v>254</v>
      </c>
      <c r="F14" s="30" t="s">
        <v>168</v>
      </c>
      <c r="G14" s="30" t="s">
        <v>203</v>
      </c>
      <c r="H14" s="32">
        <v>2</v>
      </c>
      <c r="I14" s="32">
        <v>0</v>
      </c>
      <c r="J14" s="32">
        <v>0</v>
      </c>
      <c r="K14" s="32">
        <v>26</v>
      </c>
      <c r="L14" s="32">
        <v>0</v>
      </c>
      <c r="M14" s="32">
        <v>0</v>
      </c>
      <c r="N14" s="32">
        <v>0</v>
      </c>
      <c r="O14" s="32">
        <v>0</v>
      </c>
      <c r="P14" s="32">
        <v>3</v>
      </c>
      <c r="Q14" s="29" t="s">
        <v>6</v>
      </c>
      <c r="R14" s="29" t="s">
        <v>72</v>
      </c>
      <c r="S14" s="34"/>
      <c r="T14" s="42" t="s">
        <v>73</v>
      </c>
    </row>
    <row r="15" spans="1:20" s="76" customFormat="1" ht="27.6" x14ac:dyDescent="0.3">
      <c r="A15" s="31" t="s">
        <v>246</v>
      </c>
      <c r="B15" s="29">
        <v>1</v>
      </c>
      <c r="C15" s="30" t="s">
        <v>74</v>
      </c>
      <c r="D15" s="31" t="s">
        <v>75</v>
      </c>
      <c r="E15" s="31" t="s">
        <v>257</v>
      </c>
      <c r="F15" s="31" t="s">
        <v>170</v>
      </c>
      <c r="G15" s="31" t="s">
        <v>204</v>
      </c>
      <c r="H15" s="32">
        <v>2</v>
      </c>
      <c r="I15" s="32">
        <v>0</v>
      </c>
      <c r="J15" s="32">
        <v>0</v>
      </c>
      <c r="K15" s="32">
        <v>26</v>
      </c>
      <c r="L15" s="32">
        <v>0</v>
      </c>
      <c r="M15" s="32">
        <v>0</v>
      </c>
      <c r="N15" s="32">
        <v>0</v>
      </c>
      <c r="O15" s="32">
        <v>0</v>
      </c>
      <c r="P15" s="32">
        <v>3</v>
      </c>
      <c r="Q15" s="29" t="s">
        <v>6</v>
      </c>
      <c r="R15" s="29" t="s">
        <v>72</v>
      </c>
      <c r="S15" s="34"/>
      <c r="T15" s="42" t="s">
        <v>73</v>
      </c>
    </row>
    <row r="16" spans="1:20" s="76" customFormat="1" x14ac:dyDescent="0.3">
      <c r="A16" s="31" t="s">
        <v>246</v>
      </c>
      <c r="B16" s="29">
        <v>1</v>
      </c>
      <c r="C16" s="31" t="s">
        <v>240</v>
      </c>
      <c r="D16" s="31" t="s">
        <v>232</v>
      </c>
      <c r="E16" s="31" t="s">
        <v>258</v>
      </c>
      <c r="F16" s="31" t="s">
        <v>238</v>
      </c>
      <c r="G16" s="30" t="s">
        <v>241</v>
      </c>
      <c r="H16" s="32">
        <v>0</v>
      </c>
      <c r="I16" s="32">
        <v>2</v>
      </c>
      <c r="J16" s="32">
        <v>0</v>
      </c>
      <c r="K16" s="32">
        <v>0</v>
      </c>
      <c r="L16" s="32">
        <v>26</v>
      </c>
      <c r="M16" s="32">
        <v>0</v>
      </c>
      <c r="N16" s="32">
        <v>0</v>
      </c>
      <c r="O16" s="32">
        <v>0</v>
      </c>
      <c r="P16" s="32">
        <v>0</v>
      </c>
      <c r="Q16" s="29" t="s">
        <v>7</v>
      </c>
      <c r="R16" s="29" t="s">
        <v>7</v>
      </c>
      <c r="S16" s="34"/>
      <c r="T16" s="33"/>
    </row>
    <row r="17" spans="1:20" s="76" customFormat="1" ht="27.6" x14ac:dyDescent="0.3">
      <c r="A17" s="31" t="s">
        <v>246</v>
      </c>
      <c r="B17" s="29">
        <v>1</v>
      </c>
      <c r="C17" s="35"/>
      <c r="D17" s="31" t="s">
        <v>259</v>
      </c>
      <c r="E17" s="31" t="s">
        <v>260</v>
      </c>
      <c r="F17" s="31"/>
      <c r="G17" s="66"/>
      <c r="H17" s="32">
        <v>2</v>
      </c>
      <c r="I17" s="32">
        <v>0</v>
      </c>
      <c r="J17" s="32">
        <v>0</v>
      </c>
      <c r="K17" s="32">
        <v>26</v>
      </c>
      <c r="L17" s="32">
        <v>0</v>
      </c>
      <c r="M17" s="32">
        <v>0</v>
      </c>
      <c r="N17" s="32">
        <v>0</v>
      </c>
      <c r="O17" s="32">
        <v>0</v>
      </c>
      <c r="P17" s="32">
        <v>3</v>
      </c>
      <c r="Q17" s="29" t="s">
        <v>6</v>
      </c>
      <c r="R17" s="29" t="s">
        <v>76</v>
      </c>
      <c r="S17" s="34"/>
      <c r="T17" s="31" t="s">
        <v>264</v>
      </c>
    </row>
    <row r="18" spans="1:20" s="69" customFormat="1" x14ac:dyDescent="0.3">
      <c r="A18" s="87" t="s">
        <v>248</v>
      </c>
      <c r="B18" s="88"/>
      <c r="C18" s="88"/>
      <c r="D18" s="88"/>
      <c r="E18" s="88"/>
      <c r="F18" s="88"/>
      <c r="G18" s="89"/>
      <c r="H18" s="15">
        <f t="shared" ref="H18:O18" si="0">SUM(H9:H14)+H16+H17</f>
        <v>10</v>
      </c>
      <c r="I18" s="15">
        <f t="shared" si="0"/>
        <v>12</v>
      </c>
      <c r="J18" s="15">
        <f t="shared" si="0"/>
        <v>0</v>
      </c>
      <c r="K18" s="15">
        <f t="shared" si="0"/>
        <v>130</v>
      </c>
      <c r="L18" s="15">
        <f t="shared" si="0"/>
        <v>156</v>
      </c>
      <c r="M18" s="15">
        <f t="shared" si="0"/>
        <v>0</v>
      </c>
      <c r="N18" s="15">
        <f t="shared" si="0"/>
        <v>0</v>
      </c>
      <c r="O18" s="15">
        <f t="shared" si="0"/>
        <v>0</v>
      </c>
      <c r="P18" s="15">
        <f>SUM(P9:P14)+P16+P17</f>
        <v>27</v>
      </c>
      <c r="Q18" s="67"/>
      <c r="R18" s="67"/>
      <c r="S18" s="68"/>
      <c r="T18" s="68"/>
    </row>
    <row r="19" spans="1:20" s="69" customFormat="1" ht="27.6" x14ac:dyDescent="0.3">
      <c r="A19" s="77" t="s">
        <v>246</v>
      </c>
      <c r="B19" s="29">
        <v>2</v>
      </c>
      <c r="C19" s="31" t="s">
        <v>77</v>
      </c>
      <c r="D19" s="31" t="s">
        <v>78</v>
      </c>
      <c r="E19" s="31" t="s">
        <v>261</v>
      </c>
      <c r="F19" s="31" t="s">
        <v>237</v>
      </c>
      <c r="G19" s="31" t="s">
        <v>199</v>
      </c>
      <c r="H19" s="32">
        <v>1</v>
      </c>
      <c r="I19" s="32">
        <v>2</v>
      </c>
      <c r="J19" s="32">
        <v>0</v>
      </c>
      <c r="K19" s="32">
        <v>13</v>
      </c>
      <c r="L19" s="32">
        <v>26</v>
      </c>
      <c r="M19" s="32">
        <v>0</v>
      </c>
      <c r="N19" s="32">
        <v>0</v>
      </c>
      <c r="O19" s="32">
        <v>0</v>
      </c>
      <c r="P19" s="29">
        <v>5</v>
      </c>
      <c r="Q19" s="29" t="s">
        <v>6</v>
      </c>
      <c r="R19" s="29" t="s">
        <v>7</v>
      </c>
      <c r="S19" s="33"/>
      <c r="T19" s="33"/>
    </row>
    <row r="20" spans="1:20" s="69" customFormat="1" ht="27.6" x14ac:dyDescent="0.3">
      <c r="A20" s="77" t="s">
        <v>246</v>
      </c>
      <c r="B20" s="29">
        <v>2</v>
      </c>
      <c r="C20" s="31" t="s">
        <v>79</v>
      </c>
      <c r="D20" s="31" t="s">
        <v>80</v>
      </c>
      <c r="E20" s="31" t="s">
        <v>224</v>
      </c>
      <c r="F20" s="31" t="s">
        <v>167</v>
      </c>
      <c r="G20" s="31" t="s">
        <v>205</v>
      </c>
      <c r="H20" s="32">
        <v>2</v>
      </c>
      <c r="I20" s="29">
        <v>2</v>
      </c>
      <c r="J20" s="32">
        <v>0</v>
      </c>
      <c r="K20" s="29">
        <v>26</v>
      </c>
      <c r="L20" s="29">
        <v>26</v>
      </c>
      <c r="M20" s="32">
        <v>0</v>
      </c>
      <c r="N20" s="32">
        <v>0</v>
      </c>
      <c r="O20" s="32">
        <v>0</v>
      </c>
      <c r="P20" s="29">
        <v>5</v>
      </c>
      <c r="Q20" s="29" t="s">
        <v>6</v>
      </c>
      <c r="R20" s="29" t="s">
        <v>7</v>
      </c>
      <c r="S20" s="33"/>
      <c r="T20" s="33"/>
    </row>
    <row r="21" spans="1:20" s="69" customFormat="1" ht="27.6" x14ac:dyDescent="0.3">
      <c r="A21" s="77" t="s">
        <v>246</v>
      </c>
      <c r="B21" s="29">
        <v>2</v>
      </c>
      <c r="C21" s="31" t="s">
        <v>81</v>
      </c>
      <c r="D21" s="31" t="s">
        <v>82</v>
      </c>
      <c r="E21" s="31" t="s">
        <v>82</v>
      </c>
      <c r="F21" s="31" t="s">
        <v>83</v>
      </c>
      <c r="G21" s="31" t="s">
        <v>206</v>
      </c>
      <c r="H21" s="29">
        <v>2</v>
      </c>
      <c r="I21" s="32">
        <v>2</v>
      </c>
      <c r="J21" s="32">
        <v>0</v>
      </c>
      <c r="K21" s="32">
        <v>26</v>
      </c>
      <c r="L21" s="32">
        <v>26</v>
      </c>
      <c r="M21" s="32">
        <v>0</v>
      </c>
      <c r="N21" s="32">
        <v>0</v>
      </c>
      <c r="O21" s="32">
        <v>0</v>
      </c>
      <c r="P21" s="29">
        <v>5</v>
      </c>
      <c r="Q21" s="29" t="s">
        <v>6</v>
      </c>
      <c r="R21" s="29" t="s">
        <v>7</v>
      </c>
      <c r="S21" s="33"/>
      <c r="T21" s="33"/>
    </row>
    <row r="22" spans="1:20" s="69" customFormat="1" ht="27.6" x14ac:dyDescent="0.3">
      <c r="A22" s="77" t="s">
        <v>246</v>
      </c>
      <c r="B22" s="29">
        <v>2</v>
      </c>
      <c r="C22" s="31" t="s">
        <v>33</v>
      </c>
      <c r="D22" s="31" t="s">
        <v>34</v>
      </c>
      <c r="E22" s="31" t="s">
        <v>225</v>
      </c>
      <c r="F22" s="31" t="s">
        <v>53</v>
      </c>
      <c r="G22" s="31" t="s">
        <v>207</v>
      </c>
      <c r="H22" s="29">
        <v>2</v>
      </c>
      <c r="I22" s="36">
        <v>2</v>
      </c>
      <c r="J22" s="32">
        <v>0</v>
      </c>
      <c r="K22" s="32">
        <v>26</v>
      </c>
      <c r="L22" s="32">
        <v>26</v>
      </c>
      <c r="M22" s="32">
        <v>0</v>
      </c>
      <c r="N22" s="32">
        <v>0</v>
      </c>
      <c r="O22" s="32">
        <v>0</v>
      </c>
      <c r="P22" s="29">
        <v>4</v>
      </c>
      <c r="Q22" s="29" t="s">
        <v>6</v>
      </c>
      <c r="R22" s="29" t="s">
        <v>7</v>
      </c>
      <c r="T22" s="37"/>
    </row>
    <row r="23" spans="1:20" s="69" customFormat="1" ht="27.6" x14ac:dyDescent="0.3">
      <c r="A23" s="77" t="s">
        <v>246</v>
      </c>
      <c r="B23" s="29">
        <v>2</v>
      </c>
      <c r="C23" s="31" t="s">
        <v>84</v>
      </c>
      <c r="D23" s="31" t="s">
        <v>85</v>
      </c>
      <c r="E23" s="78" t="s">
        <v>226</v>
      </c>
      <c r="F23" s="31" t="s">
        <v>236</v>
      </c>
      <c r="G23" s="31" t="s">
        <v>262</v>
      </c>
      <c r="H23" s="29">
        <v>1</v>
      </c>
      <c r="I23" s="32">
        <v>2</v>
      </c>
      <c r="J23" s="32">
        <v>0</v>
      </c>
      <c r="K23" s="32">
        <v>13</v>
      </c>
      <c r="L23" s="32">
        <v>26</v>
      </c>
      <c r="M23" s="32">
        <v>0</v>
      </c>
      <c r="N23" s="32">
        <v>0</v>
      </c>
      <c r="O23" s="32">
        <v>0</v>
      </c>
      <c r="P23" s="29">
        <v>5</v>
      </c>
      <c r="Q23" s="29" t="s">
        <v>17</v>
      </c>
      <c r="R23" s="29" t="s">
        <v>7</v>
      </c>
      <c r="S23" s="33"/>
      <c r="T23" s="33"/>
    </row>
    <row r="24" spans="1:20" s="69" customFormat="1" ht="27.6" x14ac:dyDescent="0.3">
      <c r="A24" s="77" t="s">
        <v>246</v>
      </c>
      <c r="B24" s="29">
        <v>2</v>
      </c>
      <c r="C24" s="31" t="s">
        <v>86</v>
      </c>
      <c r="D24" s="31" t="s">
        <v>87</v>
      </c>
      <c r="E24" s="31" t="s">
        <v>265</v>
      </c>
      <c r="F24" s="31" t="s">
        <v>88</v>
      </c>
      <c r="G24" s="31" t="s">
        <v>208</v>
      </c>
      <c r="H24" s="29">
        <v>2</v>
      </c>
      <c r="I24" s="32">
        <v>2</v>
      </c>
      <c r="J24" s="32">
        <v>0</v>
      </c>
      <c r="K24" s="32">
        <v>26</v>
      </c>
      <c r="L24" s="32">
        <v>26</v>
      </c>
      <c r="M24" s="32">
        <v>0</v>
      </c>
      <c r="N24" s="32">
        <v>0</v>
      </c>
      <c r="O24" s="32">
        <v>0</v>
      </c>
      <c r="P24" s="29">
        <v>5</v>
      </c>
      <c r="Q24" s="29" t="s">
        <v>6</v>
      </c>
      <c r="R24" s="29" t="s">
        <v>7</v>
      </c>
      <c r="S24" s="33"/>
      <c r="T24" s="33"/>
    </row>
    <row r="25" spans="1:20" s="69" customFormat="1" x14ac:dyDescent="0.3">
      <c r="A25" s="77" t="s">
        <v>246</v>
      </c>
      <c r="B25" s="29">
        <v>2</v>
      </c>
      <c r="C25" s="31" t="s">
        <v>242</v>
      </c>
      <c r="D25" s="31" t="s">
        <v>233</v>
      </c>
      <c r="E25" s="31" t="s">
        <v>266</v>
      </c>
      <c r="F25" s="31" t="s">
        <v>238</v>
      </c>
      <c r="G25" s="30" t="s">
        <v>241</v>
      </c>
      <c r="H25" s="29">
        <v>0</v>
      </c>
      <c r="I25" s="32">
        <v>2</v>
      </c>
      <c r="J25" s="32">
        <v>0</v>
      </c>
      <c r="K25" s="32">
        <v>0</v>
      </c>
      <c r="L25" s="32">
        <v>26</v>
      </c>
      <c r="M25" s="32">
        <v>0</v>
      </c>
      <c r="N25" s="32">
        <v>0</v>
      </c>
      <c r="O25" s="32">
        <v>0</v>
      </c>
      <c r="P25" s="29">
        <v>0</v>
      </c>
      <c r="Q25" s="29" t="s">
        <v>7</v>
      </c>
      <c r="R25" s="29" t="s">
        <v>7</v>
      </c>
      <c r="S25" s="33"/>
      <c r="T25" s="33"/>
    </row>
    <row r="26" spans="1:20" s="69" customFormat="1" ht="41.4" x14ac:dyDescent="0.3">
      <c r="A26" s="77" t="s">
        <v>246</v>
      </c>
      <c r="B26" s="29">
        <v>2</v>
      </c>
      <c r="C26" s="31"/>
      <c r="D26" s="31" t="s">
        <v>89</v>
      </c>
      <c r="E26" s="31" t="s">
        <v>263</v>
      </c>
      <c r="F26" s="31"/>
      <c r="G26" s="31"/>
      <c r="H26" s="29">
        <v>2</v>
      </c>
      <c r="I26" s="29">
        <v>0</v>
      </c>
      <c r="J26" s="32">
        <v>0</v>
      </c>
      <c r="K26" s="29">
        <v>26</v>
      </c>
      <c r="L26" s="29">
        <v>0</v>
      </c>
      <c r="M26" s="32">
        <v>0</v>
      </c>
      <c r="N26" s="32">
        <v>0</v>
      </c>
      <c r="O26" s="32">
        <v>0</v>
      </c>
      <c r="P26" s="29">
        <v>3</v>
      </c>
      <c r="Q26" s="29" t="s">
        <v>6</v>
      </c>
      <c r="R26" s="29" t="s">
        <v>76</v>
      </c>
      <c r="S26" s="31"/>
      <c r="T26" s="31" t="s">
        <v>90</v>
      </c>
    </row>
    <row r="27" spans="1:20" s="74" customFormat="1" x14ac:dyDescent="0.3">
      <c r="A27" s="87" t="s">
        <v>248</v>
      </c>
      <c r="B27" s="88"/>
      <c r="C27" s="88"/>
      <c r="D27" s="88"/>
      <c r="E27" s="88"/>
      <c r="F27" s="88"/>
      <c r="G27" s="89"/>
      <c r="H27" s="15">
        <f t="shared" ref="H27:O27" si="1">SUM(H19:H26)</f>
        <v>12</v>
      </c>
      <c r="I27" s="15">
        <f t="shared" si="1"/>
        <v>14</v>
      </c>
      <c r="J27" s="15">
        <f t="shared" si="1"/>
        <v>0</v>
      </c>
      <c r="K27" s="15">
        <f t="shared" si="1"/>
        <v>156</v>
      </c>
      <c r="L27" s="15">
        <f t="shared" si="1"/>
        <v>182</v>
      </c>
      <c r="M27" s="15">
        <f t="shared" si="1"/>
        <v>0</v>
      </c>
      <c r="N27" s="15">
        <f t="shared" si="1"/>
        <v>0</v>
      </c>
      <c r="O27" s="15">
        <f t="shared" si="1"/>
        <v>0</v>
      </c>
      <c r="P27" s="15">
        <f>SUM(P19:P26)</f>
        <v>32</v>
      </c>
      <c r="Q27" s="67"/>
      <c r="R27" s="67"/>
      <c r="S27" s="68"/>
      <c r="T27" s="68"/>
    </row>
    <row r="28" spans="1:20" s="69" customFormat="1" ht="27.6" x14ac:dyDescent="0.3">
      <c r="A28" s="77" t="s">
        <v>246</v>
      </c>
      <c r="B28" s="38">
        <v>3</v>
      </c>
      <c r="C28" s="33" t="s">
        <v>3</v>
      </c>
      <c r="D28" s="39" t="s">
        <v>4</v>
      </c>
      <c r="E28" s="31" t="s">
        <v>269</v>
      </c>
      <c r="F28" s="39" t="s">
        <v>5</v>
      </c>
      <c r="G28" s="39" t="s">
        <v>209</v>
      </c>
      <c r="H28" s="40">
        <v>2</v>
      </c>
      <c r="I28" s="40">
        <v>0</v>
      </c>
      <c r="J28" s="40">
        <v>0</v>
      </c>
      <c r="K28" s="40">
        <v>26</v>
      </c>
      <c r="L28" s="40">
        <v>0</v>
      </c>
      <c r="M28" s="40">
        <v>0</v>
      </c>
      <c r="N28" s="40">
        <v>0</v>
      </c>
      <c r="O28" s="40">
        <v>0</v>
      </c>
      <c r="P28" s="40">
        <v>3</v>
      </c>
      <c r="Q28" s="38" t="s">
        <v>6</v>
      </c>
      <c r="R28" s="38" t="s">
        <v>7</v>
      </c>
      <c r="S28" s="33"/>
      <c r="T28" s="33"/>
    </row>
    <row r="29" spans="1:20" s="69" customFormat="1" ht="27.6" x14ac:dyDescent="0.3">
      <c r="A29" s="77" t="s">
        <v>246</v>
      </c>
      <c r="B29" s="38">
        <v>3</v>
      </c>
      <c r="C29" s="33" t="s">
        <v>91</v>
      </c>
      <c r="D29" s="39" t="s">
        <v>92</v>
      </c>
      <c r="E29" s="39" t="s">
        <v>268</v>
      </c>
      <c r="F29" s="39" t="s">
        <v>93</v>
      </c>
      <c r="G29" s="39" t="s">
        <v>210</v>
      </c>
      <c r="H29" s="40">
        <v>2</v>
      </c>
      <c r="I29" s="40">
        <v>0</v>
      </c>
      <c r="J29" s="40">
        <v>0</v>
      </c>
      <c r="K29" s="40">
        <v>26</v>
      </c>
      <c r="L29" s="40">
        <v>0</v>
      </c>
      <c r="M29" s="40">
        <v>0</v>
      </c>
      <c r="N29" s="40">
        <v>0</v>
      </c>
      <c r="O29" s="40">
        <v>0</v>
      </c>
      <c r="P29" s="41">
        <v>3</v>
      </c>
      <c r="Q29" s="38" t="s">
        <v>6</v>
      </c>
      <c r="R29" s="38" t="s">
        <v>7</v>
      </c>
      <c r="S29" s="33"/>
      <c r="T29" s="33"/>
    </row>
    <row r="30" spans="1:20" s="69" customFormat="1" ht="27.6" x14ac:dyDescent="0.3">
      <c r="A30" s="77" t="s">
        <v>246</v>
      </c>
      <c r="B30" s="38">
        <v>3</v>
      </c>
      <c r="C30" s="33" t="s">
        <v>57</v>
      </c>
      <c r="D30" s="39" t="s">
        <v>52</v>
      </c>
      <c r="E30" s="39" t="s">
        <v>227</v>
      </c>
      <c r="F30" s="39" t="s">
        <v>53</v>
      </c>
      <c r="G30" s="39" t="s">
        <v>207</v>
      </c>
      <c r="H30" s="40">
        <v>2</v>
      </c>
      <c r="I30" s="40">
        <v>2</v>
      </c>
      <c r="J30" s="40">
        <v>0</v>
      </c>
      <c r="K30" s="40">
        <v>26</v>
      </c>
      <c r="L30" s="40">
        <v>26</v>
      </c>
      <c r="M30" s="40">
        <v>0</v>
      </c>
      <c r="N30" s="40">
        <v>0</v>
      </c>
      <c r="O30" s="40">
        <v>0</v>
      </c>
      <c r="P30" s="41">
        <v>4</v>
      </c>
      <c r="Q30" s="38" t="s">
        <v>6</v>
      </c>
      <c r="R30" s="38" t="s">
        <v>7</v>
      </c>
      <c r="S30" s="33"/>
      <c r="T30" s="33"/>
    </row>
    <row r="31" spans="1:20" s="69" customFormat="1" ht="27.6" x14ac:dyDescent="0.3">
      <c r="A31" s="77" t="s">
        <v>246</v>
      </c>
      <c r="B31" s="38">
        <v>3</v>
      </c>
      <c r="C31" s="33" t="s">
        <v>94</v>
      </c>
      <c r="D31" s="39" t="s">
        <v>95</v>
      </c>
      <c r="E31" s="39" t="s">
        <v>267</v>
      </c>
      <c r="F31" s="31" t="s">
        <v>236</v>
      </c>
      <c r="G31" s="31" t="s">
        <v>262</v>
      </c>
      <c r="H31" s="40">
        <v>2</v>
      </c>
      <c r="I31" s="40">
        <v>2</v>
      </c>
      <c r="J31" s="40">
        <v>0</v>
      </c>
      <c r="K31" s="40">
        <v>26</v>
      </c>
      <c r="L31" s="40">
        <v>26</v>
      </c>
      <c r="M31" s="40">
        <v>0</v>
      </c>
      <c r="N31" s="40">
        <v>0</v>
      </c>
      <c r="O31" s="40">
        <v>0</v>
      </c>
      <c r="P31" s="40">
        <v>5</v>
      </c>
      <c r="Q31" s="38" t="s">
        <v>6</v>
      </c>
      <c r="R31" s="38" t="s">
        <v>7</v>
      </c>
      <c r="S31" s="33"/>
      <c r="T31" s="33"/>
    </row>
    <row r="32" spans="1:20" s="69" customFormat="1" ht="27.6" x14ac:dyDescent="0.3">
      <c r="A32" s="77" t="s">
        <v>246</v>
      </c>
      <c r="B32" s="38">
        <v>3</v>
      </c>
      <c r="C32" s="33" t="s">
        <v>14</v>
      </c>
      <c r="D32" s="39" t="s">
        <v>15</v>
      </c>
      <c r="E32" s="39" t="s">
        <v>270</v>
      </c>
      <c r="F32" s="39" t="s">
        <v>16</v>
      </c>
      <c r="G32" s="39" t="s">
        <v>211</v>
      </c>
      <c r="H32" s="40">
        <v>2</v>
      </c>
      <c r="I32" s="40">
        <v>2</v>
      </c>
      <c r="J32" s="40">
        <v>0</v>
      </c>
      <c r="K32" s="40">
        <v>26</v>
      </c>
      <c r="L32" s="40">
        <v>26</v>
      </c>
      <c r="M32" s="40">
        <v>0</v>
      </c>
      <c r="N32" s="40">
        <v>0</v>
      </c>
      <c r="O32" s="40">
        <v>0</v>
      </c>
      <c r="P32" s="41">
        <v>5</v>
      </c>
      <c r="Q32" s="38" t="s">
        <v>6</v>
      </c>
      <c r="R32" s="38" t="s">
        <v>7</v>
      </c>
      <c r="S32" s="33"/>
      <c r="T32" s="33"/>
    </row>
    <row r="33" spans="1:20" s="69" customFormat="1" ht="27.6" x14ac:dyDescent="0.3">
      <c r="A33" s="77" t="s">
        <v>246</v>
      </c>
      <c r="B33" s="38">
        <v>3</v>
      </c>
      <c r="C33" s="33" t="s">
        <v>11</v>
      </c>
      <c r="D33" s="39" t="s">
        <v>12</v>
      </c>
      <c r="E33" s="39" t="s">
        <v>273</v>
      </c>
      <c r="F33" s="39" t="s">
        <v>13</v>
      </c>
      <c r="G33" s="39" t="s">
        <v>212</v>
      </c>
      <c r="H33" s="40">
        <v>2</v>
      </c>
      <c r="I33" s="40">
        <v>0</v>
      </c>
      <c r="J33" s="40">
        <v>0</v>
      </c>
      <c r="K33" s="40">
        <v>26</v>
      </c>
      <c r="L33" s="40">
        <v>0</v>
      </c>
      <c r="M33" s="40">
        <v>0</v>
      </c>
      <c r="N33" s="40">
        <v>0</v>
      </c>
      <c r="O33" s="40">
        <v>0</v>
      </c>
      <c r="P33" s="40">
        <v>4</v>
      </c>
      <c r="Q33" s="38" t="s">
        <v>6</v>
      </c>
      <c r="R33" s="38" t="s">
        <v>7</v>
      </c>
      <c r="S33" s="33"/>
      <c r="T33" s="33"/>
    </row>
    <row r="34" spans="1:20" s="69" customFormat="1" ht="27.6" x14ac:dyDescent="0.3">
      <c r="A34" s="77" t="s">
        <v>246</v>
      </c>
      <c r="B34" s="38">
        <v>3</v>
      </c>
      <c r="C34" s="42"/>
      <c r="D34" s="42" t="s">
        <v>96</v>
      </c>
      <c r="E34" s="31" t="s">
        <v>272</v>
      </c>
      <c r="F34" s="42"/>
      <c r="G34" s="42"/>
      <c r="H34" s="38">
        <v>2</v>
      </c>
      <c r="I34" s="38">
        <v>0</v>
      </c>
      <c r="J34" s="38">
        <v>0</v>
      </c>
      <c r="K34" s="38">
        <v>26</v>
      </c>
      <c r="L34" s="38">
        <v>0</v>
      </c>
      <c r="M34" s="40">
        <v>0</v>
      </c>
      <c r="N34" s="40">
        <v>0</v>
      </c>
      <c r="O34" s="40">
        <v>0</v>
      </c>
      <c r="P34" s="38">
        <v>4</v>
      </c>
      <c r="Q34" s="38" t="s">
        <v>6</v>
      </c>
      <c r="R34" s="38" t="s">
        <v>76</v>
      </c>
      <c r="S34" s="33"/>
      <c r="T34" s="31" t="s">
        <v>271</v>
      </c>
    </row>
    <row r="35" spans="1:20" s="74" customFormat="1" x14ac:dyDescent="0.3">
      <c r="A35" s="87" t="s">
        <v>248</v>
      </c>
      <c r="B35" s="88"/>
      <c r="C35" s="88"/>
      <c r="D35" s="88"/>
      <c r="E35" s="88"/>
      <c r="F35" s="88"/>
      <c r="G35" s="89"/>
      <c r="H35" s="15">
        <f t="shared" ref="H35:O35" si="2">SUM(H28:H34)</f>
        <v>14</v>
      </c>
      <c r="I35" s="15">
        <f t="shared" si="2"/>
        <v>6</v>
      </c>
      <c r="J35" s="15">
        <f t="shared" si="2"/>
        <v>0</v>
      </c>
      <c r="K35" s="15">
        <f t="shared" si="2"/>
        <v>182</v>
      </c>
      <c r="L35" s="15">
        <f t="shared" si="2"/>
        <v>78</v>
      </c>
      <c r="M35" s="15">
        <f t="shared" si="2"/>
        <v>0</v>
      </c>
      <c r="N35" s="15">
        <f t="shared" si="2"/>
        <v>0</v>
      </c>
      <c r="O35" s="15">
        <f t="shared" si="2"/>
        <v>0</v>
      </c>
      <c r="P35" s="15">
        <f>SUM(P28:P34)</f>
        <v>28</v>
      </c>
      <c r="Q35" s="67"/>
      <c r="R35" s="67"/>
      <c r="S35" s="68"/>
      <c r="T35" s="68"/>
    </row>
    <row r="36" spans="1:20" s="69" customFormat="1" x14ac:dyDescent="0.3">
      <c r="A36" s="77" t="s">
        <v>246</v>
      </c>
      <c r="B36" s="38">
        <v>4</v>
      </c>
      <c r="C36" s="33" t="s">
        <v>50</v>
      </c>
      <c r="D36" s="39" t="s">
        <v>51</v>
      </c>
      <c r="E36" s="39" t="s">
        <v>274</v>
      </c>
      <c r="F36" s="39" t="s">
        <v>41</v>
      </c>
      <c r="G36" s="39" t="s">
        <v>213</v>
      </c>
      <c r="H36" s="38">
        <v>2</v>
      </c>
      <c r="I36" s="38">
        <v>2</v>
      </c>
      <c r="J36" s="38">
        <v>0</v>
      </c>
      <c r="K36" s="38">
        <v>26</v>
      </c>
      <c r="L36" s="38">
        <v>26</v>
      </c>
      <c r="M36" s="38">
        <v>0</v>
      </c>
      <c r="N36" s="38">
        <v>0</v>
      </c>
      <c r="O36" s="38">
        <v>0</v>
      </c>
      <c r="P36" s="43">
        <v>6</v>
      </c>
      <c r="Q36" s="38" t="s">
        <v>6</v>
      </c>
      <c r="R36" s="38" t="s">
        <v>7</v>
      </c>
      <c r="S36" s="33"/>
      <c r="T36" s="33"/>
    </row>
    <row r="37" spans="1:20" s="69" customFormat="1" ht="27.6" x14ac:dyDescent="0.3">
      <c r="A37" s="77" t="s">
        <v>246</v>
      </c>
      <c r="B37" s="38">
        <v>4</v>
      </c>
      <c r="C37" s="33" t="s">
        <v>97</v>
      </c>
      <c r="D37" s="39" t="s">
        <v>98</v>
      </c>
      <c r="E37" s="39" t="s">
        <v>275</v>
      </c>
      <c r="F37" s="31" t="s">
        <v>235</v>
      </c>
      <c r="G37" s="44" t="s">
        <v>204</v>
      </c>
      <c r="H37" s="38">
        <v>2</v>
      </c>
      <c r="I37" s="38">
        <v>0</v>
      </c>
      <c r="J37" s="38">
        <v>0</v>
      </c>
      <c r="K37" s="38">
        <v>26</v>
      </c>
      <c r="L37" s="38">
        <v>0</v>
      </c>
      <c r="M37" s="38">
        <v>0</v>
      </c>
      <c r="N37" s="38">
        <v>0</v>
      </c>
      <c r="O37" s="38">
        <v>0</v>
      </c>
      <c r="P37" s="38">
        <v>3</v>
      </c>
      <c r="Q37" s="38" t="s">
        <v>6</v>
      </c>
      <c r="R37" s="38" t="s">
        <v>7</v>
      </c>
      <c r="S37" s="33"/>
      <c r="T37" s="33"/>
    </row>
    <row r="38" spans="1:20" s="69" customFormat="1" ht="27.6" x14ac:dyDescent="0.3">
      <c r="A38" s="77" t="s">
        <v>246</v>
      </c>
      <c r="B38" s="38">
        <v>4</v>
      </c>
      <c r="C38" s="33" t="s">
        <v>35</v>
      </c>
      <c r="D38" s="39" t="s">
        <v>36</v>
      </c>
      <c r="E38" s="39" t="s">
        <v>276</v>
      </c>
      <c r="F38" s="39" t="s">
        <v>5</v>
      </c>
      <c r="G38" s="39" t="s">
        <v>209</v>
      </c>
      <c r="H38" s="38">
        <v>2</v>
      </c>
      <c r="I38" s="38">
        <v>0</v>
      </c>
      <c r="J38" s="38">
        <v>0</v>
      </c>
      <c r="K38" s="38">
        <v>26</v>
      </c>
      <c r="L38" s="38">
        <v>0</v>
      </c>
      <c r="M38" s="38">
        <v>0</v>
      </c>
      <c r="N38" s="38">
        <v>0</v>
      </c>
      <c r="O38" s="38">
        <v>0</v>
      </c>
      <c r="P38" s="38">
        <v>4</v>
      </c>
      <c r="Q38" s="38" t="s">
        <v>6</v>
      </c>
      <c r="R38" s="38" t="s">
        <v>7</v>
      </c>
      <c r="S38" s="33"/>
      <c r="T38" s="33"/>
    </row>
    <row r="39" spans="1:20" s="69" customFormat="1" ht="27.6" x14ac:dyDescent="0.3">
      <c r="A39" s="77" t="s">
        <v>246</v>
      </c>
      <c r="B39" s="38">
        <v>4</v>
      </c>
      <c r="C39" s="33" t="s">
        <v>37</v>
      </c>
      <c r="D39" s="39" t="s">
        <v>38</v>
      </c>
      <c r="E39" s="39" t="s">
        <v>277</v>
      </c>
      <c r="F39" s="39" t="s">
        <v>16</v>
      </c>
      <c r="G39" s="39" t="s">
        <v>211</v>
      </c>
      <c r="H39" s="38">
        <v>2</v>
      </c>
      <c r="I39" s="38">
        <v>2</v>
      </c>
      <c r="J39" s="38">
        <v>0</v>
      </c>
      <c r="K39" s="38">
        <v>26</v>
      </c>
      <c r="L39" s="38">
        <v>26</v>
      </c>
      <c r="M39" s="38">
        <v>0</v>
      </c>
      <c r="N39" s="38">
        <v>0</v>
      </c>
      <c r="O39" s="38">
        <v>0</v>
      </c>
      <c r="P39" s="38">
        <v>5</v>
      </c>
      <c r="Q39" s="38" t="s">
        <v>6</v>
      </c>
      <c r="R39" s="38" t="s">
        <v>7</v>
      </c>
      <c r="S39" s="33"/>
      <c r="T39" s="33"/>
    </row>
    <row r="40" spans="1:20" s="69" customFormat="1" ht="41.4" x14ac:dyDescent="0.3">
      <c r="A40" s="77" t="s">
        <v>246</v>
      </c>
      <c r="B40" s="38">
        <v>4</v>
      </c>
      <c r="C40" s="33" t="s">
        <v>99</v>
      </c>
      <c r="D40" s="39" t="s">
        <v>100</v>
      </c>
      <c r="E40" s="39" t="s">
        <v>278</v>
      </c>
      <c r="F40" s="39" t="s">
        <v>13</v>
      </c>
      <c r="G40" s="39" t="s">
        <v>212</v>
      </c>
      <c r="H40" s="38">
        <v>2</v>
      </c>
      <c r="I40" s="38">
        <v>0</v>
      </c>
      <c r="J40" s="38">
        <v>0</v>
      </c>
      <c r="K40" s="38">
        <v>26</v>
      </c>
      <c r="L40" s="38">
        <v>0</v>
      </c>
      <c r="M40" s="38">
        <v>0</v>
      </c>
      <c r="N40" s="38">
        <v>0</v>
      </c>
      <c r="O40" s="38">
        <v>0</v>
      </c>
      <c r="P40" s="38">
        <v>4</v>
      </c>
      <c r="Q40" s="38" t="s">
        <v>6</v>
      </c>
      <c r="R40" s="38" t="s">
        <v>7</v>
      </c>
      <c r="S40" s="33"/>
      <c r="T40" s="33"/>
    </row>
    <row r="41" spans="1:20" s="69" customFormat="1" ht="27.6" x14ac:dyDescent="0.3">
      <c r="A41" s="77" t="s">
        <v>246</v>
      </c>
      <c r="B41" s="38">
        <v>4</v>
      </c>
      <c r="C41" s="33" t="s">
        <v>101</v>
      </c>
      <c r="D41" s="39" t="s">
        <v>102</v>
      </c>
      <c r="E41" s="39" t="s">
        <v>279</v>
      </c>
      <c r="F41" s="39" t="s">
        <v>58</v>
      </c>
      <c r="G41" s="39" t="s">
        <v>214</v>
      </c>
      <c r="H41" s="38">
        <v>2</v>
      </c>
      <c r="I41" s="38">
        <v>1</v>
      </c>
      <c r="J41" s="38">
        <v>0</v>
      </c>
      <c r="K41" s="38">
        <v>26</v>
      </c>
      <c r="L41" s="38">
        <v>13</v>
      </c>
      <c r="M41" s="38">
        <v>0</v>
      </c>
      <c r="N41" s="38">
        <v>0</v>
      </c>
      <c r="O41" s="38">
        <v>0</v>
      </c>
      <c r="P41" s="38">
        <v>3</v>
      </c>
      <c r="Q41" s="38" t="s">
        <v>17</v>
      </c>
      <c r="R41" s="38" t="s">
        <v>7</v>
      </c>
      <c r="S41" s="33"/>
      <c r="T41" s="33"/>
    </row>
    <row r="42" spans="1:20" s="69" customFormat="1" x14ac:dyDescent="0.3">
      <c r="A42" s="77" t="s">
        <v>246</v>
      </c>
      <c r="B42" s="38">
        <v>4</v>
      </c>
      <c r="C42" s="33" t="s">
        <v>18</v>
      </c>
      <c r="D42" s="39" t="s">
        <v>19</v>
      </c>
      <c r="E42" s="39" t="s">
        <v>280</v>
      </c>
      <c r="F42" s="39" t="s">
        <v>20</v>
      </c>
      <c r="G42" s="39" t="s">
        <v>215</v>
      </c>
      <c r="H42" s="38">
        <v>2</v>
      </c>
      <c r="I42" s="38">
        <v>2</v>
      </c>
      <c r="J42" s="38">
        <v>0</v>
      </c>
      <c r="K42" s="38">
        <v>26</v>
      </c>
      <c r="L42" s="38">
        <v>26</v>
      </c>
      <c r="M42" s="38">
        <v>0</v>
      </c>
      <c r="N42" s="38">
        <v>0</v>
      </c>
      <c r="O42" s="38">
        <v>0</v>
      </c>
      <c r="P42" s="38">
        <v>5</v>
      </c>
      <c r="Q42" s="38" t="s">
        <v>6</v>
      </c>
      <c r="R42" s="38" t="s">
        <v>7</v>
      </c>
      <c r="S42" s="33"/>
      <c r="T42" s="33"/>
    </row>
    <row r="43" spans="1:20" s="74" customFormat="1" x14ac:dyDescent="0.3">
      <c r="A43" s="87" t="s">
        <v>248</v>
      </c>
      <c r="B43" s="88"/>
      <c r="C43" s="88"/>
      <c r="D43" s="88"/>
      <c r="E43" s="88"/>
      <c r="F43" s="88"/>
      <c r="G43" s="89"/>
      <c r="H43" s="15">
        <f>SUM(H36:H42)</f>
        <v>14</v>
      </c>
      <c r="I43" s="15">
        <f t="shared" ref="I43:P43" si="3">SUM(I36:I42)</f>
        <v>7</v>
      </c>
      <c r="J43" s="15">
        <f t="shared" si="3"/>
        <v>0</v>
      </c>
      <c r="K43" s="15">
        <f t="shared" si="3"/>
        <v>182</v>
      </c>
      <c r="L43" s="15">
        <f t="shared" si="3"/>
        <v>91</v>
      </c>
      <c r="M43" s="15">
        <f t="shared" si="3"/>
        <v>0</v>
      </c>
      <c r="N43" s="15">
        <f t="shared" si="3"/>
        <v>0</v>
      </c>
      <c r="O43" s="15">
        <f t="shared" si="3"/>
        <v>0</v>
      </c>
      <c r="P43" s="15">
        <f t="shared" si="3"/>
        <v>30</v>
      </c>
      <c r="Q43" s="67"/>
      <c r="R43" s="67"/>
      <c r="S43" s="68"/>
      <c r="T43" s="68"/>
    </row>
    <row r="44" spans="1:20" s="69" customFormat="1" ht="27.6" x14ac:dyDescent="0.3">
      <c r="A44" s="77" t="s">
        <v>246</v>
      </c>
      <c r="B44" s="38">
        <v>5</v>
      </c>
      <c r="C44" s="33" t="s">
        <v>103</v>
      </c>
      <c r="D44" s="42" t="s">
        <v>104</v>
      </c>
      <c r="E44" s="42" t="s">
        <v>281</v>
      </c>
      <c r="F44" s="42"/>
      <c r="G44" s="42"/>
      <c r="H44" s="41">
        <v>0</v>
      </c>
      <c r="I44" s="41">
        <v>3</v>
      </c>
      <c r="J44" s="41">
        <v>0</v>
      </c>
      <c r="K44" s="41">
        <v>0</v>
      </c>
      <c r="L44" s="41">
        <v>39</v>
      </c>
      <c r="M44" s="41">
        <v>0</v>
      </c>
      <c r="N44" s="41">
        <v>0</v>
      </c>
      <c r="O44" s="41">
        <v>0</v>
      </c>
      <c r="P44" s="41">
        <v>5</v>
      </c>
      <c r="Q44" s="43" t="s">
        <v>17</v>
      </c>
      <c r="R44" s="43" t="s">
        <v>7</v>
      </c>
      <c r="S44" s="33"/>
      <c r="T44" s="33"/>
    </row>
    <row r="45" spans="1:20" s="69" customFormat="1" x14ac:dyDescent="0.3">
      <c r="A45" s="77" t="s">
        <v>246</v>
      </c>
      <c r="B45" s="38">
        <v>5</v>
      </c>
      <c r="C45" s="33" t="s">
        <v>39</v>
      </c>
      <c r="D45" s="42" t="s">
        <v>40</v>
      </c>
      <c r="E45" s="42" t="s">
        <v>282</v>
      </c>
      <c r="F45" s="39" t="s">
        <v>41</v>
      </c>
      <c r="G45" s="39" t="s">
        <v>213</v>
      </c>
      <c r="H45" s="40">
        <v>2</v>
      </c>
      <c r="I45" s="40">
        <v>2</v>
      </c>
      <c r="J45" s="41">
        <v>0</v>
      </c>
      <c r="K45" s="40">
        <v>26</v>
      </c>
      <c r="L45" s="40">
        <v>26</v>
      </c>
      <c r="M45" s="41">
        <v>0</v>
      </c>
      <c r="N45" s="41">
        <v>0</v>
      </c>
      <c r="O45" s="41">
        <v>0</v>
      </c>
      <c r="P45" s="41">
        <v>6</v>
      </c>
      <c r="Q45" s="38" t="s">
        <v>6</v>
      </c>
      <c r="R45" s="38" t="s">
        <v>7</v>
      </c>
      <c r="S45" s="33"/>
      <c r="T45" s="33"/>
    </row>
    <row r="46" spans="1:20" s="69" customFormat="1" ht="27.6" x14ac:dyDescent="0.3">
      <c r="A46" s="77" t="s">
        <v>246</v>
      </c>
      <c r="B46" s="38">
        <v>5</v>
      </c>
      <c r="C46" s="33" t="s">
        <v>47</v>
      </c>
      <c r="D46" s="39" t="s">
        <v>48</v>
      </c>
      <c r="E46" s="39" t="s">
        <v>222</v>
      </c>
      <c r="F46" s="39" t="s">
        <v>49</v>
      </c>
      <c r="G46" s="39" t="s">
        <v>216</v>
      </c>
      <c r="H46" s="40">
        <v>2</v>
      </c>
      <c r="I46" s="40">
        <v>2</v>
      </c>
      <c r="J46" s="41">
        <v>0</v>
      </c>
      <c r="K46" s="40">
        <v>26</v>
      </c>
      <c r="L46" s="40">
        <v>26</v>
      </c>
      <c r="M46" s="41">
        <v>0</v>
      </c>
      <c r="N46" s="41">
        <v>0</v>
      </c>
      <c r="O46" s="41">
        <v>0</v>
      </c>
      <c r="P46" s="41">
        <v>6</v>
      </c>
      <c r="Q46" s="38" t="s">
        <v>6</v>
      </c>
      <c r="R46" s="38" t="s">
        <v>7</v>
      </c>
      <c r="S46" s="33"/>
      <c r="T46" s="33"/>
    </row>
    <row r="47" spans="1:20" s="76" customFormat="1" ht="41.4" x14ac:dyDescent="0.3">
      <c r="A47" s="77" t="s">
        <v>246</v>
      </c>
      <c r="B47" s="43">
        <v>5</v>
      </c>
      <c r="C47" s="34"/>
      <c r="D47" s="45" t="s">
        <v>283</v>
      </c>
      <c r="E47" s="45" t="s">
        <v>285</v>
      </c>
      <c r="F47" s="45" t="s">
        <v>44</v>
      </c>
      <c r="G47" s="39" t="s">
        <v>217</v>
      </c>
      <c r="H47" s="41">
        <v>1</v>
      </c>
      <c r="I47" s="41">
        <v>1</v>
      </c>
      <c r="J47" s="41">
        <v>0</v>
      </c>
      <c r="K47" s="41">
        <v>13</v>
      </c>
      <c r="L47" s="41">
        <v>13</v>
      </c>
      <c r="M47" s="41">
        <v>0</v>
      </c>
      <c r="N47" s="41">
        <v>0</v>
      </c>
      <c r="O47" s="41">
        <v>0</v>
      </c>
      <c r="P47" s="41">
        <v>3</v>
      </c>
      <c r="Q47" s="46" t="s">
        <v>6</v>
      </c>
      <c r="R47" s="43" t="s">
        <v>72</v>
      </c>
      <c r="S47" s="34"/>
      <c r="T47" s="42" t="s">
        <v>73</v>
      </c>
    </row>
    <row r="48" spans="1:20" s="76" customFormat="1" ht="27.6" x14ac:dyDescent="0.3">
      <c r="A48" s="77" t="s">
        <v>246</v>
      </c>
      <c r="B48" s="43">
        <v>5</v>
      </c>
      <c r="C48" s="34" t="s">
        <v>105</v>
      </c>
      <c r="D48" s="47" t="s">
        <v>106</v>
      </c>
      <c r="E48" s="47" t="s">
        <v>284</v>
      </c>
      <c r="F48" s="47" t="s">
        <v>132</v>
      </c>
      <c r="G48" s="47" t="s">
        <v>218</v>
      </c>
      <c r="H48" s="41">
        <v>1</v>
      </c>
      <c r="I48" s="41">
        <v>1</v>
      </c>
      <c r="J48" s="41">
        <v>0</v>
      </c>
      <c r="K48" s="41">
        <v>13</v>
      </c>
      <c r="L48" s="41">
        <v>13</v>
      </c>
      <c r="M48" s="41">
        <v>0</v>
      </c>
      <c r="N48" s="41">
        <v>0</v>
      </c>
      <c r="O48" s="41">
        <v>0</v>
      </c>
      <c r="P48" s="41">
        <v>3</v>
      </c>
      <c r="Q48" s="46" t="s">
        <v>17</v>
      </c>
      <c r="R48" s="43" t="s">
        <v>72</v>
      </c>
      <c r="S48" s="48"/>
      <c r="T48" s="42" t="s">
        <v>73</v>
      </c>
    </row>
    <row r="49" spans="1:20" s="74" customFormat="1" x14ac:dyDescent="0.3">
      <c r="A49" s="87" t="s">
        <v>248</v>
      </c>
      <c r="B49" s="88"/>
      <c r="C49" s="88"/>
      <c r="D49" s="88"/>
      <c r="E49" s="88"/>
      <c r="F49" s="88"/>
      <c r="G49" s="89"/>
      <c r="H49" s="15">
        <f>SUM(H44:H47)</f>
        <v>5</v>
      </c>
      <c r="I49" s="15">
        <f t="shared" ref="I49:P49" si="4">SUM(I44:I47)</f>
        <v>8</v>
      </c>
      <c r="J49" s="15">
        <f t="shared" si="4"/>
        <v>0</v>
      </c>
      <c r="K49" s="15">
        <f t="shared" si="4"/>
        <v>65</v>
      </c>
      <c r="L49" s="15">
        <f t="shared" si="4"/>
        <v>104</v>
      </c>
      <c r="M49" s="15">
        <f t="shared" si="4"/>
        <v>0</v>
      </c>
      <c r="N49" s="15">
        <f t="shared" si="4"/>
        <v>0</v>
      </c>
      <c r="O49" s="15">
        <f t="shared" si="4"/>
        <v>0</v>
      </c>
      <c r="P49" s="15">
        <f t="shared" si="4"/>
        <v>20</v>
      </c>
      <c r="Q49" s="67"/>
      <c r="R49" s="67"/>
      <c r="S49" s="68"/>
      <c r="T49" s="68"/>
    </row>
    <row r="50" spans="1:20" s="69" customFormat="1" ht="27.6" x14ac:dyDescent="0.3">
      <c r="A50" s="77" t="s">
        <v>246</v>
      </c>
      <c r="B50" s="38">
        <v>6</v>
      </c>
      <c r="C50" s="33" t="s">
        <v>163</v>
      </c>
      <c r="D50" s="42" t="s">
        <v>107</v>
      </c>
      <c r="E50" s="42" t="s">
        <v>286</v>
      </c>
      <c r="F50" s="42" t="s">
        <v>16</v>
      </c>
      <c r="G50" s="42" t="s">
        <v>211</v>
      </c>
      <c r="H50" s="29">
        <v>2</v>
      </c>
      <c r="I50" s="29">
        <v>1</v>
      </c>
      <c r="J50" s="41">
        <v>0</v>
      </c>
      <c r="K50" s="29">
        <v>26</v>
      </c>
      <c r="L50" s="41">
        <v>13</v>
      </c>
      <c r="M50" s="41">
        <v>0</v>
      </c>
      <c r="N50" s="41">
        <v>0</v>
      </c>
      <c r="O50" s="41">
        <v>0</v>
      </c>
      <c r="P50" s="38">
        <v>4</v>
      </c>
      <c r="Q50" s="38" t="s">
        <v>6</v>
      </c>
      <c r="R50" s="38" t="s">
        <v>7</v>
      </c>
      <c r="S50" s="79"/>
      <c r="T50" s="37"/>
    </row>
    <row r="51" spans="1:20" s="69" customFormat="1" ht="27.6" x14ac:dyDescent="0.3">
      <c r="A51" s="77" t="s">
        <v>246</v>
      </c>
      <c r="B51" s="38">
        <v>6</v>
      </c>
      <c r="C51" s="33" t="s">
        <v>55</v>
      </c>
      <c r="D51" s="39" t="s">
        <v>54</v>
      </c>
      <c r="E51" s="39" t="s">
        <v>54</v>
      </c>
      <c r="F51" s="39" t="s">
        <v>49</v>
      </c>
      <c r="G51" s="34" t="s">
        <v>216</v>
      </c>
      <c r="H51" s="29">
        <v>2</v>
      </c>
      <c r="I51" s="29">
        <v>2</v>
      </c>
      <c r="J51" s="41">
        <v>0</v>
      </c>
      <c r="K51" s="29">
        <v>26</v>
      </c>
      <c r="L51" s="41">
        <v>26</v>
      </c>
      <c r="M51" s="41">
        <v>0</v>
      </c>
      <c r="N51" s="41">
        <v>0</v>
      </c>
      <c r="O51" s="41">
        <v>0</v>
      </c>
      <c r="P51" s="38">
        <v>4</v>
      </c>
      <c r="Q51" s="38" t="s">
        <v>6</v>
      </c>
      <c r="R51" s="38" t="s">
        <v>7</v>
      </c>
      <c r="S51" s="79"/>
      <c r="T51" s="37"/>
    </row>
    <row r="52" spans="1:20" s="69" customFormat="1" x14ac:dyDescent="0.3">
      <c r="A52" s="77" t="s">
        <v>246</v>
      </c>
      <c r="B52" s="38">
        <v>6</v>
      </c>
      <c r="C52" s="33" t="s">
        <v>56</v>
      </c>
      <c r="D52" s="39" t="s">
        <v>59</v>
      </c>
      <c r="E52" s="39" t="s">
        <v>287</v>
      </c>
      <c r="F52" s="39" t="s">
        <v>41</v>
      </c>
      <c r="G52" s="39" t="s">
        <v>213</v>
      </c>
      <c r="H52" s="29">
        <v>2</v>
      </c>
      <c r="I52" s="29">
        <v>1</v>
      </c>
      <c r="J52" s="41">
        <v>0</v>
      </c>
      <c r="K52" s="29">
        <v>26</v>
      </c>
      <c r="L52" s="41">
        <v>13</v>
      </c>
      <c r="M52" s="41">
        <v>0</v>
      </c>
      <c r="N52" s="41">
        <v>0</v>
      </c>
      <c r="O52" s="41">
        <v>0</v>
      </c>
      <c r="P52" s="38">
        <v>4</v>
      </c>
      <c r="Q52" s="38" t="s">
        <v>6</v>
      </c>
      <c r="R52" s="38" t="s">
        <v>7</v>
      </c>
      <c r="S52" s="79"/>
      <c r="T52" s="37"/>
    </row>
    <row r="53" spans="1:20" s="69" customFormat="1" ht="27.6" x14ac:dyDescent="0.3">
      <c r="A53" s="77" t="s">
        <v>246</v>
      </c>
      <c r="B53" s="38">
        <v>6</v>
      </c>
      <c r="C53" s="33" t="s">
        <v>108</v>
      </c>
      <c r="D53" s="42" t="s">
        <v>109</v>
      </c>
      <c r="E53" s="42" t="s">
        <v>288</v>
      </c>
      <c r="F53" s="42"/>
      <c r="G53" s="42"/>
      <c r="H53" s="46">
        <v>0</v>
      </c>
      <c r="I53" s="46">
        <v>3</v>
      </c>
      <c r="J53" s="41">
        <v>0</v>
      </c>
      <c r="K53" s="43">
        <v>0</v>
      </c>
      <c r="L53" s="41">
        <v>39</v>
      </c>
      <c r="M53" s="41">
        <v>0</v>
      </c>
      <c r="N53" s="41">
        <v>0</v>
      </c>
      <c r="O53" s="41">
        <v>0</v>
      </c>
      <c r="P53" s="43">
        <v>5</v>
      </c>
      <c r="Q53" s="43" t="s">
        <v>17</v>
      </c>
      <c r="R53" s="38" t="s">
        <v>7</v>
      </c>
      <c r="S53" s="42" t="s">
        <v>104</v>
      </c>
      <c r="T53" s="33"/>
    </row>
    <row r="54" spans="1:20" s="69" customFormat="1" x14ac:dyDescent="0.3">
      <c r="A54" s="77" t="s">
        <v>246</v>
      </c>
      <c r="B54" s="38">
        <v>6</v>
      </c>
      <c r="C54" s="33" t="s">
        <v>30</v>
      </c>
      <c r="D54" s="39" t="s">
        <v>31</v>
      </c>
      <c r="E54" s="39" t="s">
        <v>228</v>
      </c>
      <c r="F54" s="39" t="s">
        <v>32</v>
      </c>
      <c r="G54" s="39" t="s">
        <v>219</v>
      </c>
      <c r="H54" s="29">
        <v>2</v>
      </c>
      <c r="I54" s="46">
        <v>2</v>
      </c>
      <c r="J54" s="41">
        <v>0</v>
      </c>
      <c r="K54" s="46">
        <v>26</v>
      </c>
      <c r="L54" s="41">
        <v>26</v>
      </c>
      <c r="M54" s="41">
        <v>0</v>
      </c>
      <c r="N54" s="41">
        <v>0</v>
      </c>
      <c r="O54" s="41">
        <v>0</v>
      </c>
      <c r="P54" s="43">
        <v>4</v>
      </c>
      <c r="Q54" s="38" t="s">
        <v>6</v>
      </c>
      <c r="R54" s="38" t="s">
        <v>7</v>
      </c>
      <c r="T54" s="37"/>
    </row>
    <row r="55" spans="1:20" s="74" customFormat="1" x14ac:dyDescent="0.3">
      <c r="A55" s="87" t="s">
        <v>248</v>
      </c>
      <c r="B55" s="88"/>
      <c r="C55" s="88"/>
      <c r="D55" s="88"/>
      <c r="E55" s="88"/>
      <c r="F55" s="88"/>
      <c r="G55" s="89"/>
      <c r="H55" s="15">
        <f t="shared" ref="H55:O55" si="5">SUM(H50:H54)</f>
        <v>8</v>
      </c>
      <c r="I55" s="15">
        <f t="shared" si="5"/>
        <v>9</v>
      </c>
      <c r="J55" s="15">
        <f t="shared" si="5"/>
        <v>0</v>
      </c>
      <c r="K55" s="15">
        <f t="shared" si="5"/>
        <v>104</v>
      </c>
      <c r="L55" s="15">
        <f t="shared" si="5"/>
        <v>117</v>
      </c>
      <c r="M55" s="15">
        <f t="shared" si="5"/>
        <v>0</v>
      </c>
      <c r="N55" s="15">
        <f t="shared" si="5"/>
        <v>0</v>
      </c>
      <c r="O55" s="15">
        <f t="shared" si="5"/>
        <v>0</v>
      </c>
      <c r="P55" s="15">
        <f>SUM(P50:P54)</f>
        <v>21</v>
      </c>
      <c r="Q55" s="67"/>
      <c r="R55" s="67"/>
      <c r="S55" s="68"/>
      <c r="T55" s="68"/>
    </row>
    <row r="56" spans="1:20" s="74" customFormat="1" ht="27.6" x14ac:dyDescent="0.3">
      <c r="A56" s="77" t="s">
        <v>246</v>
      </c>
      <c r="B56" s="38">
        <v>7</v>
      </c>
      <c r="C56" s="33"/>
      <c r="D56" s="39" t="s">
        <v>110</v>
      </c>
      <c r="E56" s="42" t="s">
        <v>289</v>
      </c>
      <c r="F56" s="42"/>
      <c r="G56" s="42"/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 t="s">
        <v>7</v>
      </c>
      <c r="R56" s="38" t="s">
        <v>7</v>
      </c>
      <c r="S56" s="42" t="s">
        <v>109</v>
      </c>
      <c r="T56" s="33"/>
    </row>
    <row r="57" spans="1:20" s="69" customFormat="1" ht="27.6" x14ac:dyDescent="0.3">
      <c r="A57" s="77" t="s">
        <v>246</v>
      </c>
      <c r="B57" s="38">
        <v>7</v>
      </c>
      <c r="C57" s="33" t="s">
        <v>111</v>
      </c>
      <c r="D57" s="39" t="s">
        <v>21</v>
      </c>
      <c r="E57" s="39" t="s">
        <v>290</v>
      </c>
      <c r="F57" s="42" t="s">
        <v>16</v>
      </c>
      <c r="G57" s="42" t="s">
        <v>211</v>
      </c>
      <c r="H57" s="40">
        <v>0</v>
      </c>
      <c r="I57" s="40">
        <v>0</v>
      </c>
      <c r="J57" s="40">
        <v>0</v>
      </c>
      <c r="K57" s="40">
        <v>0</v>
      </c>
      <c r="L57" s="40">
        <v>520</v>
      </c>
      <c r="M57" s="40">
        <v>0</v>
      </c>
      <c r="N57" s="40">
        <v>0</v>
      </c>
      <c r="O57" s="40">
        <v>0</v>
      </c>
      <c r="P57" s="40">
        <v>30</v>
      </c>
      <c r="Q57" s="38" t="s">
        <v>303</v>
      </c>
      <c r="R57" s="38" t="s">
        <v>7</v>
      </c>
      <c r="S57" s="33"/>
      <c r="T57" s="33"/>
    </row>
    <row r="58" spans="1:20" s="74" customFormat="1" x14ac:dyDescent="0.3">
      <c r="A58" s="87" t="s">
        <v>248</v>
      </c>
      <c r="B58" s="88"/>
      <c r="C58" s="88"/>
      <c r="D58" s="88"/>
      <c r="E58" s="88"/>
      <c r="F58" s="88"/>
      <c r="G58" s="89"/>
      <c r="H58" s="15">
        <f t="shared" ref="H58:O58" si="6">SUM(H56:H57)</f>
        <v>0</v>
      </c>
      <c r="I58" s="15">
        <f t="shared" si="6"/>
        <v>0</v>
      </c>
      <c r="J58" s="15">
        <f t="shared" si="6"/>
        <v>0</v>
      </c>
      <c r="K58" s="15">
        <f t="shared" si="6"/>
        <v>0</v>
      </c>
      <c r="L58" s="15">
        <f t="shared" si="6"/>
        <v>520</v>
      </c>
      <c r="M58" s="15">
        <f t="shared" si="6"/>
        <v>0</v>
      </c>
      <c r="N58" s="15">
        <f t="shared" si="6"/>
        <v>0</v>
      </c>
      <c r="O58" s="15">
        <f t="shared" si="6"/>
        <v>0</v>
      </c>
      <c r="P58" s="15">
        <f>SUM(P56:P57)</f>
        <v>30</v>
      </c>
      <c r="Q58" s="67"/>
      <c r="R58" s="67"/>
      <c r="S58" s="68"/>
      <c r="T58" s="68"/>
    </row>
    <row r="59" spans="1:20" s="74" customFormat="1" x14ac:dyDescent="0.3">
      <c r="A59" s="91" t="s">
        <v>307</v>
      </c>
      <c r="B59" s="91"/>
      <c r="C59" s="91"/>
      <c r="D59" s="91"/>
      <c r="E59" s="91"/>
      <c r="F59" s="91"/>
      <c r="G59" s="91"/>
      <c r="H59" s="15"/>
      <c r="I59" s="15"/>
      <c r="J59" s="15"/>
      <c r="K59" s="15"/>
      <c r="L59" s="15"/>
      <c r="M59" s="15"/>
      <c r="N59" s="15"/>
      <c r="O59" s="15"/>
      <c r="P59" s="15">
        <f>P18+P27+P35+P43+P49+P55+P58+P68+P72</f>
        <v>210</v>
      </c>
      <c r="Q59" s="67"/>
      <c r="R59" s="67"/>
      <c r="S59" s="68"/>
      <c r="T59" s="68"/>
    </row>
    <row r="60" spans="1:20" s="74" customFormat="1" x14ac:dyDescent="0.3">
      <c r="B60" s="49"/>
      <c r="C60" s="27"/>
      <c r="D60" s="50"/>
      <c r="E60" s="50"/>
      <c r="F60" s="50"/>
      <c r="G60" s="50"/>
      <c r="H60" s="51"/>
      <c r="I60" s="51"/>
      <c r="J60" s="51"/>
      <c r="K60" s="51"/>
      <c r="L60" s="52"/>
      <c r="M60" s="49"/>
      <c r="N60" s="49"/>
      <c r="O60" s="70"/>
      <c r="P60" s="70"/>
    </row>
    <row r="61" spans="1:20" s="74" customFormat="1" x14ac:dyDescent="0.3">
      <c r="A61" s="96" t="s">
        <v>253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</row>
    <row r="62" spans="1:20" s="74" customFormat="1" x14ac:dyDescent="0.3">
      <c r="A62" s="71" t="s">
        <v>159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3"/>
    </row>
    <row r="63" spans="1:20" s="74" customFormat="1" x14ac:dyDescent="0.3">
      <c r="A63" s="92" t="s">
        <v>160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</row>
    <row r="64" spans="1:20" s="69" customFormat="1" x14ac:dyDescent="0.3">
      <c r="A64" s="77" t="s">
        <v>246</v>
      </c>
      <c r="B64" s="38">
        <v>5</v>
      </c>
      <c r="C64" s="33" t="s">
        <v>114</v>
      </c>
      <c r="D64" s="42" t="s">
        <v>115</v>
      </c>
      <c r="E64" s="42" t="s">
        <v>291</v>
      </c>
      <c r="F64" s="42" t="s">
        <v>20</v>
      </c>
      <c r="G64" s="42" t="s">
        <v>215</v>
      </c>
      <c r="H64" s="32">
        <v>2</v>
      </c>
      <c r="I64" s="32">
        <v>2</v>
      </c>
      <c r="J64" s="32">
        <v>0</v>
      </c>
      <c r="K64" s="32">
        <f>H64*13</f>
        <v>26</v>
      </c>
      <c r="L64" s="32">
        <v>26</v>
      </c>
      <c r="M64" s="32">
        <v>0</v>
      </c>
      <c r="N64" s="32">
        <v>0</v>
      </c>
      <c r="O64" s="32">
        <v>0</v>
      </c>
      <c r="P64" s="41">
        <v>4</v>
      </c>
      <c r="Q64" s="38" t="s">
        <v>6</v>
      </c>
      <c r="R64" s="38" t="s">
        <v>7</v>
      </c>
      <c r="S64" s="37"/>
      <c r="T64" s="33"/>
    </row>
    <row r="65" spans="1:20" s="80" customFormat="1" ht="27.6" x14ac:dyDescent="0.3">
      <c r="A65" s="77" t="s">
        <v>246</v>
      </c>
      <c r="B65" s="38">
        <v>5</v>
      </c>
      <c r="C65" s="33" t="s">
        <v>116</v>
      </c>
      <c r="D65" s="42" t="s">
        <v>117</v>
      </c>
      <c r="E65" s="42" t="s">
        <v>292</v>
      </c>
      <c r="F65" s="47" t="s">
        <v>133</v>
      </c>
      <c r="G65" s="47" t="s">
        <v>207</v>
      </c>
      <c r="H65" s="32">
        <v>2</v>
      </c>
      <c r="I65" s="32">
        <v>2</v>
      </c>
      <c r="J65" s="32">
        <v>0</v>
      </c>
      <c r="K65" s="32">
        <f>H65*13</f>
        <v>26</v>
      </c>
      <c r="L65" s="32">
        <v>26</v>
      </c>
      <c r="M65" s="32">
        <v>0</v>
      </c>
      <c r="N65" s="32">
        <v>0</v>
      </c>
      <c r="O65" s="32">
        <v>0</v>
      </c>
      <c r="P65" s="41">
        <v>5</v>
      </c>
      <c r="Q65" s="38" t="s">
        <v>6</v>
      </c>
      <c r="R65" s="38" t="s">
        <v>7</v>
      </c>
      <c r="S65" s="33"/>
      <c r="T65" s="33"/>
    </row>
    <row r="66" spans="1:20" s="76" customFormat="1" ht="41.4" x14ac:dyDescent="0.3">
      <c r="A66" s="77" t="s">
        <v>246</v>
      </c>
      <c r="B66" s="43">
        <v>5</v>
      </c>
      <c r="C66" s="34" t="s">
        <v>118</v>
      </c>
      <c r="D66" s="47" t="s">
        <v>119</v>
      </c>
      <c r="E66" s="47" t="s">
        <v>293</v>
      </c>
      <c r="F66" s="47" t="s">
        <v>132</v>
      </c>
      <c r="G66" s="47" t="s">
        <v>218</v>
      </c>
      <c r="H66" s="46">
        <v>2</v>
      </c>
      <c r="I66" s="46">
        <v>2</v>
      </c>
      <c r="J66" s="46">
        <v>0</v>
      </c>
      <c r="K66" s="32">
        <f>H66*13</f>
        <v>26</v>
      </c>
      <c r="L66" s="32">
        <v>26</v>
      </c>
      <c r="M66" s="32">
        <v>0</v>
      </c>
      <c r="N66" s="32">
        <v>0</v>
      </c>
      <c r="O66" s="32">
        <v>0</v>
      </c>
      <c r="P66" s="43">
        <v>4</v>
      </c>
      <c r="Q66" s="43" t="s">
        <v>6</v>
      </c>
      <c r="R66" s="43" t="s">
        <v>72</v>
      </c>
      <c r="S66" s="55"/>
      <c r="T66" s="42" t="s">
        <v>73</v>
      </c>
    </row>
    <row r="67" spans="1:20" s="81" customFormat="1" ht="27.6" x14ac:dyDescent="0.3">
      <c r="A67" s="77" t="s">
        <v>246</v>
      </c>
      <c r="B67" s="43">
        <v>5</v>
      </c>
      <c r="C67" s="34" t="s">
        <v>45</v>
      </c>
      <c r="D67" s="47" t="s">
        <v>46</v>
      </c>
      <c r="E67" s="47" t="s">
        <v>294</v>
      </c>
      <c r="F67" s="47" t="s">
        <v>16</v>
      </c>
      <c r="G67" s="47" t="s">
        <v>211</v>
      </c>
      <c r="H67" s="46">
        <v>2</v>
      </c>
      <c r="I67" s="46">
        <v>2</v>
      </c>
      <c r="J67" s="46">
        <v>0</v>
      </c>
      <c r="K67" s="32">
        <f>H67*13</f>
        <v>26</v>
      </c>
      <c r="L67" s="32">
        <v>26</v>
      </c>
      <c r="M67" s="32">
        <v>0</v>
      </c>
      <c r="N67" s="32">
        <v>0</v>
      </c>
      <c r="O67" s="32">
        <v>0</v>
      </c>
      <c r="P67" s="43">
        <v>4</v>
      </c>
      <c r="Q67" s="43" t="s">
        <v>6</v>
      </c>
      <c r="R67" s="43" t="s">
        <v>72</v>
      </c>
      <c r="S67" s="55"/>
      <c r="T67" s="42" t="s">
        <v>73</v>
      </c>
    </row>
    <row r="68" spans="1:20" s="82" customFormat="1" x14ac:dyDescent="0.3">
      <c r="A68" s="87" t="s">
        <v>248</v>
      </c>
      <c r="B68" s="88"/>
      <c r="C68" s="88"/>
      <c r="D68" s="88"/>
      <c r="E68" s="88"/>
      <c r="F68" s="88"/>
      <c r="G68" s="89"/>
      <c r="H68" s="15">
        <f t="shared" ref="H68:O68" si="7">SUM(H64:H66)</f>
        <v>6</v>
      </c>
      <c r="I68" s="15">
        <f t="shared" si="7"/>
        <v>6</v>
      </c>
      <c r="J68" s="15">
        <f t="shared" si="7"/>
        <v>0</v>
      </c>
      <c r="K68" s="15">
        <f t="shared" si="7"/>
        <v>78</v>
      </c>
      <c r="L68" s="15">
        <f t="shared" si="7"/>
        <v>78</v>
      </c>
      <c r="M68" s="15">
        <f t="shared" si="7"/>
        <v>0</v>
      </c>
      <c r="N68" s="15">
        <f t="shared" si="7"/>
        <v>0</v>
      </c>
      <c r="O68" s="15">
        <f t="shared" si="7"/>
        <v>0</v>
      </c>
      <c r="P68" s="15">
        <f>SUM(P64:P66)</f>
        <v>13</v>
      </c>
      <c r="Q68" s="15"/>
      <c r="R68" s="15"/>
      <c r="S68" s="15"/>
      <c r="T68" s="15"/>
    </row>
    <row r="69" spans="1:20" s="69" customFormat="1" ht="27.6" x14ac:dyDescent="0.3">
      <c r="A69" s="77" t="s">
        <v>246</v>
      </c>
      <c r="B69" s="38">
        <v>6</v>
      </c>
      <c r="C69" s="33" t="s">
        <v>120</v>
      </c>
      <c r="D69" s="39" t="s">
        <v>121</v>
      </c>
      <c r="E69" s="39" t="s">
        <v>295</v>
      </c>
      <c r="F69" s="39" t="s">
        <v>32</v>
      </c>
      <c r="G69" s="39" t="s">
        <v>219</v>
      </c>
      <c r="H69" s="32">
        <v>2</v>
      </c>
      <c r="I69" s="32">
        <v>2</v>
      </c>
      <c r="J69" s="32">
        <v>0</v>
      </c>
      <c r="K69" s="32">
        <f>H69*13</f>
        <v>26</v>
      </c>
      <c r="L69" s="32">
        <v>26</v>
      </c>
      <c r="M69" s="32">
        <v>0</v>
      </c>
      <c r="N69" s="32">
        <v>0</v>
      </c>
      <c r="O69" s="32">
        <v>0</v>
      </c>
      <c r="P69" s="56">
        <v>5</v>
      </c>
      <c r="Q69" s="29" t="s">
        <v>6</v>
      </c>
      <c r="R69" s="29" t="s">
        <v>7</v>
      </c>
      <c r="S69" s="33"/>
      <c r="T69" s="33"/>
    </row>
    <row r="70" spans="1:20" s="81" customFormat="1" ht="27.6" x14ac:dyDescent="0.3">
      <c r="A70" s="77" t="s">
        <v>246</v>
      </c>
      <c r="B70" s="43">
        <v>6</v>
      </c>
      <c r="C70" s="47" t="s">
        <v>122</v>
      </c>
      <c r="D70" s="47" t="s">
        <v>123</v>
      </c>
      <c r="E70" s="47" t="s">
        <v>296</v>
      </c>
      <c r="F70" s="47" t="s">
        <v>53</v>
      </c>
      <c r="G70" s="47" t="s">
        <v>207</v>
      </c>
      <c r="H70" s="46">
        <v>2</v>
      </c>
      <c r="I70" s="46">
        <v>2</v>
      </c>
      <c r="J70" s="46">
        <v>0</v>
      </c>
      <c r="K70" s="32">
        <f>H70*13</f>
        <v>26</v>
      </c>
      <c r="L70" s="32">
        <v>26</v>
      </c>
      <c r="M70" s="32">
        <v>0</v>
      </c>
      <c r="N70" s="32">
        <v>0</v>
      </c>
      <c r="O70" s="32">
        <v>0</v>
      </c>
      <c r="P70" s="46">
        <v>4</v>
      </c>
      <c r="Q70" s="46" t="s">
        <v>6</v>
      </c>
      <c r="R70" s="46" t="s">
        <v>72</v>
      </c>
      <c r="S70" s="55"/>
      <c r="T70" s="42" t="s">
        <v>73</v>
      </c>
    </row>
    <row r="71" spans="1:20" s="81" customFormat="1" ht="27.6" x14ac:dyDescent="0.3">
      <c r="A71" s="77" t="s">
        <v>246</v>
      </c>
      <c r="B71" s="43">
        <v>6</v>
      </c>
      <c r="C71" s="47" t="s">
        <v>124</v>
      </c>
      <c r="D71" s="47" t="s">
        <v>125</v>
      </c>
      <c r="E71" s="47" t="s">
        <v>297</v>
      </c>
      <c r="F71" s="47" t="s">
        <v>49</v>
      </c>
      <c r="G71" s="34" t="s">
        <v>216</v>
      </c>
      <c r="H71" s="46">
        <v>2</v>
      </c>
      <c r="I71" s="46">
        <v>2</v>
      </c>
      <c r="J71" s="46">
        <v>0</v>
      </c>
      <c r="K71" s="46">
        <v>26</v>
      </c>
      <c r="L71" s="32">
        <v>26</v>
      </c>
      <c r="M71" s="32">
        <v>0</v>
      </c>
      <c r="N71" s="32">
        <v>0</v>
      </c>
      <c r="O71" s="32">
        <v>0</v>
      </c>
      <c r="P71" s="46">
        <v>4</v>
      </c>
      <c r="Q71" s="46" t="s">
        <v>6</v>
      </c>
      <c r="R71" s="46" t="s">
        <v>72</v>
      </c>
      <c r="S71" s="55"/>
      <c r="T71" s="42" t="s">
        <v>73</v>
      </c>
    </row>
    <row r="72" spans="1:20" s="74" customFormat="1" x14ac:dyDescent="0.3">
      <c r="A72" s="87" t="s">
        <v>248</v>
      </c>
      <c r="B72" s="88"/>
      <c r="C72" s="88"/>
      <c r="D72" s="88"/>
      <c r="E72" s="88"/>
      <c r="F72" s="88"/>
      <c r="G72" s="89"/>
      <c r="H72" s="15">
        <f t="shared" ref="H72:O72" si="8">SUM(H69:H70)</f>
        <v>4</v>
      </c>
      <c r="I72" s="15">
        <f t="shared" si="8"/>
        <v>4</v>
      </c>
      <c r="J72" s="15">
        <f t="shared" si="8"/>
        <v>0</v>
      </c>
      <c r="K72" s="15">
        <f t="shared" si="8"/>
        <v>52</v>
      </c>
      <c r="L72" s="15">
        <f t="shared" si="8"/>
        <v>52</v>
      </c>
      <c r="M72" s="15">
        <f t="shared" si="8"/>
        <v>0</v>
      </c>
      <c r="N72" s="15">
        <f t="shared" si="8"/>
        <v>0</v>
      </c>
      <c r="O72" s="15">
        <f t="shared" si="8"/>
        <v>0</v>
      </c>
      <c r="P72" s="15">
        <f>SUM(P69:P70)</f>
        <v>9</v>
      </c>
      <c r="Q72" s="15"/>
      <c r="R72" s="15"/>
      <c r="S72" s="15"/>
      <c r="T72" s="15"/>
    </row>
    <row r="73" spans="1:20" s="74" customFormat="1" x14ac:dyDescent="0.3">
      <c r="A73" s="71" t="s">
        <v>161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3"/>
    </row>
    <row r="74" spans="1:20" s="74" customFormat="1" x14ac:dyDescent="0.3">
      <c r="A74" s="92" t="s">
        <v>162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</row>
    <row r="75" spans="1:20" s="74" customFormat="1" ht="27.6" x14ac:dyDescent="0.3">
      <c r="A75" s="77" t="s">
        <v>246</v>
      </c>
      <c r="B75" s="38">
        <v>5</v>
      </c>
      <c r="C75" s="33" t="s">
        <v>45</v>
      </c>
      <c r="D75" s="42" t="s">
        <v>46</v>
      </c>
      <c r="E75" s="47" t="s">
        <v>294</v>
      </c>
      <c r="F75" s="39" t="s">
        <v>16</v>
      </c>
      <c r="G75" s="39" t="s">
        <v>211</v>
      </c>
      <c r="H75" s="40">
        <v>2</v>
      </c>
      <c r="I75" s="40">
        <v>2</v>
      </c>
      <c r="J75" s="40">
        <v>0</v>
      </c>
      <c r="K75" s="40">
        <v>26</v>
      </c>
      <c r="L75" s="40">
        <v>26</v>
      </c>
      <c r="M75" s="40">
        <v>0</v>
      </c>
      <c r="N75" s="40">
        <v>0</v>
      </c>
      <c r="O75" s="40">
        <v>0</v>
      </c>
      <c r="P75" s="41">
        <v>5</v>
      </c>
      <c r="Q75" s="38" t="s">
        <v>6</v>
      </c>
      <c r="R75" s="38" t="s">
        <v>7</v>
      </c>
      <c r="S75" s="33"/>
      <c r="T75" s="33"/>
    </row>
    <row r="76" spans="1:20" s="63" customFormat="1" ht="27.6" x14ac:dyDescent="0.3">
      <c r="A76" s="77" t="s">
        <v>246</v>
      </c>
      <c r="B76" s="29">
        <v>5</v>
      </c>
      <c r="C76" s="30" t="s">
        <v>126</v>
      </c>
      <c r="D76" s="48" t="s">
        <v>127</v>
      </c>
      <c r="E76" s="48" t="s">
        <v>229</v>
      </c>
      <c r="F76" s="44" t="s">
        <v>32</v>
      </c>
      <c r="G76" s="44" t="s">
        <v>219</v>
      </c>
      <c r="H76" s="40">
        <v>2</v>
      </c>
      <c r="I76" s="40">
        <v>2</v>
      </c>
      <c r="J76" s="40">
        <v>0</v>
      </c>
      <c r="K76" s="40">
        <v>26</v>
      </c>
      <c r="L76" s="40">
        <v>13</v>
      </c>
      <c r="M76" s="40">
        <v>0</v>
      </c>
      <c r="N76" s="40">
        <v>0</v>
      </c>
      <c r="O76" s="40">
        <v>0</v>
      </c>
      <c r="P76" s="41">
        <v>4</v>
      </c>
      <c r="Q76" s="38" t="s">
        <v>6</v>
      </c>
      <c r="R76" s="38" t="s">
        <v>7</v>
      </c>
      <c r="S76" s="30"/>
      <c r="T76" s="30"/>
    </row>
    <row r="77" spans="1:20" s="76" customFormat="1" ht="41.4" x14ac:dyDescent="0.3">
      <c r="A77" s="77" t="s">
        <v>246</v>
      </c>
      <c r="B77" s="43">
        <v>5</v>
      </c>
      <c r="C77" s="34" t="s">
        <v>42</v>
      </c>
      <c r="D77" s="47" t="s">
        <v>43</v>
      </c>
      <c r="E77" s="47" t="s">
        <v>298</v>
      </c>
      <c r="F77" s="47" t="s">
        <v>44</v>
      </c>
      <c r="G77" s="39" t="s">
        <v>217</v>
      </c>
      <c r="H77" s="40">
        <v>2</v>
      </c>
      <c r="I77" s="40">
        <v>2</v>
      </c>
      <c r="J77" s="40">
        <v>0</v>
      </c>
      <c r="K77" s="40">
        <v>26</v>
      </c>
      <c r="L77" s="40">
        <v>26</v>
      </c>
      <c r="M77" s="40">
        <v>0</v>
      </c>
      <c r="N77" s="40">
        <v>0</v>
      </c>
      <c r="O77" s="40">
        <v>0</v>
      </c>
      <c r="P77" s="41">
        <v>4</v>
      </c>
      <c r="Q77" s="38" t="s">
        <v>17</v>
      </c>
      <c r="R77" s="38" t="s">
        <v>72</v>
      </c>
      <c r="S77" s="55"/>
      <c r="T77" s="42" t="s">
        <v>73</v>
      </c>
    </row>
    <row r="78" spans="1:20" s="76" customFormat="1" x14ac:dyDescent="0.3">
      <c r="A78" s="77" t="s">
        <v>246</v>
      </c>
      <c r="B78" s="43">
        <v>5</v>
      </c>
      <c r="C78" s="34" t="s">
        <v>114</v>
      </c>
      <c r="D78" s="47" t="s">
        <v>115</v>
      </c>
      <c r="E78" s="42" t="s">
        <v>291</v>
      </c>
      <c r="F78" s="47" t="s">
        <v>20</v>
      </c>
      <c r="G78" s="47" t="s">
        <v>215</v>
      </c>
      <c r="H78" s="40">
        <v>2</v>
      </c>
      <c r="I78" s="40">
        <v>2</v>
      </c>
      <c r="J78" s="40">
        <v>0</v>
      </c>
      <c r="K78" s="40">
        <v>26</v>
      </c>
      <c r="L78" s="40">
        <v>26</v>
      </c>
      <c r="M78" s="40">
        <v>0</v>
      </c>
      <c r="N78" s="40">
        <v>0</v>
      </c>
      <c r="O78" s="40">
        <v>0</v>
      </c>
      <c r="P78" s="41">
        <v>4</v>
      </c>
      <c r="Q78" s="38" t="s">
        <v>17</v>
      </c>
      <c r="R78" s="38" t="s">
        <v>72</v>
      </c>
      <c r="S78" s="57"/>
      <c r="T78" s="42" t="s">
        <v>73</v>
      </c>
    </row>
    <row r="79" spans="1:20" s="74" customFormat="1" x14ac:dyDescent="0.3">
      <c r="A79" s="87" t="s">
        <v>248</v>
      </c>
      <c r="B79" s="88"/>
      <c r="C79" s="88"/>
      <c r="D79" s="88"/>
      <c r="E79" s="88"/>
      <c r="F79" s="88"/>
      <c r="G79" s="89"/>
      <c r="H79" s="15">
        <f>SUM(H75:H77)</f>
        <v>6</v>
      </c>
      <c r="I79" s="15">
        <f t="shared" ref="I79:P79" si="9">SUM(I75:I77)</f>
        <v>6</v>
      </c>
      <c r="J79" s="15">
        <f t="shared" si="9"/>
        <v>0</v>
      </c>
      <c r="K79" s="15">
        <f t="shared" si="9"/>
        <v>78</v>
      </c>
      <c r="L79" s="15">
        <f t="shared" si="9"/>
        <v>65</v>
      </c>
      <c r="M79" s="15">
        <f t="shared" si="9"/>
        <v>0</v>
      </c>
      <c r="N79" s="15">
        <f t="shared" si="9"/>
        <v>0</v>
      </c>
      <c r="O79" s="15">
        <f t="shared" si="9"/>
        <v>0</v>
      </c>
      <c r="P79" s="15">
        <f t="shared" si="9"/>
        <v>13</v>
      </c>
      <c r="Q79" s="15"/>
      <c r="R79" s="15"/>
      <c r="S79" s="15"/>
      <c r="T79" s="15"/>
    </row>
    <row r="80" spans="1:20" s="74" customFormat="1" x14ac:dyDescent="0.3">
      <c r="A80" s="77" t="s">
        <v>246</v>
      </c>
      <c r="B80" s="38">
        <v>6</v>
      </c>
      <c r="C80" s="33" t="s">
        <v>128</v>
      </c>
      <c r="D80" s="39" t="s">
        <v>129</v>
      </c>
      <c r="E80" s="39" t="s">
        <v>287</v>
      </c>
      <c r="F80" s="39" t="s">
        <v>41</v>
      </c>
      <c r="G80" s="39" t="s">
        <v>213</v>
      </c>
      <c r="H80" s="40">
        <v>2</v>
      </c>
      <c r="I80" s="40">
        <v>2</v>
      </c>
      <c r="J80" s="40"/>
      <c r="K80" s="40">
        <v>26</v>
      </c>
      <c r="L80" s="40">
        <v>26</v>
      </c>
      <c r="M80" s="40"/>
      <c r="N80" s="40"/>
      <c r="O80" s="40"/>
      <c r="P80" s="41">
        <v>5</v>
      </c>
      <c r="Q80" s="38" t="s">
        <v>6</v>
      </c>
      <c r="R80" s="38" t="s">
        <v>7</v>
      </c>
      <c r="S80" s="33"/>
      <c r="T80" s="33"/>
    </row>
    <row r="81" spans="1:20" s="76" customFormat="1" ht="27.6" x14ac:dyDescent="0.3">
      <c r="A81" s="77" t="s">
        <v>246</v>
      </c>
      <c r="B81" s="43">
        <v>6</v>
      </c>
      <c r="C81" s="34" t="s">
        <v>124</v>
      </c>
      <c r="D81" s="34" t="s">
        <v>125</v>
      </c>
      <c r="E81" s="47" t="s">
        <v>297</v>
      </c>
      <c r="F81" s="34" t="s">
        <v>49</v>
      </c>
      <c r="G81" s="34" t="s">
        <v>216</v>
      </c>
      <c r="H81" s="40">
        <v>2</v>
      </c>
      <c r="I81" s="40">
        <v>2</v>
      </c>
      <c r="J81" s="40"/>
      <c r="K81" s="40">
        <v>26</v>
      </c>
      <c r="L81" s="40">
        <v>26</v>
      </c>
      <c r="M81" s="40"/>
      <c r="N81" s="40"/>
      <c r="O81" s="40"/>
      <c r="P81" s="43">
        <v>4</v>
      </c>
      <c r="Q81" s="43" t="s">
        <v>6</v>
      </c>
      <c r="R81" s="43" t="s">
        <v>72</v>
      </c>
      <c r="S81" s="55"/>
      <c r="T81" s="42" t="s">
        <v>73</v>
      </c>
    </row>
    <row r="82" spans="1:20" s="76" customFormat="1" ht="27.6" x14ac:dyDescent="0.3">
      <c r="A82" s="77" t="s">
        <v>246</v>
      </c>
      <c r="B82" s="43">
        <v>6</v>
      </c>
      <c r="C82" s="34" t="s">
        <v>130</v>
      </c>
      <c r="D82" s="34" t="s">
        <v>131</v>
      </c>
      <c r="E82" s="34" t="s">
        <v>299</v>
      </c>
      <c r="F82" s="34" t="s">
        <v>41</v>
      </c>
      <c r="G82" s="34" t="s">
        <v>213</v>
      </c>
      <c r="H82" s="40">
        <v>2</v>
      </c>
      <c r="I82" s="40">
        <v>2</v>
      </c>
      <c r="J82" s="40"/>
      <c r="K82" s="40">
        <v>26</v>
      </c>
      <c r="L82" s="40">
        <v>26</v>
      </c>
      <c r="M82" s="40"/>
      <c r="N82" s="40"/>
      <c r="O82" s="40"/>
      <c r="P82" s="43">
        <v>4</v>
      </c>
      <c r="Q82" s="43" t="s">
        <v>17</v>
      </c>
      <c r="R82" s="43" t="s">
        <v>72</v>
      </c>
      <c r="S82" s="55"/>
      <c r="T82" s="42" t="s">
        <v>73</v>
      </c>
    </row>
    <row r="83" spans="1:20" x14ac:dyDescent="0.3">
      <c r="A83" s="93" t="s">
        <v>248</v>
      </c>
      <c r="B83" s="94"/>
      <c r="C83" s="94"/>
      <c r="D83" s="94"/>
      <c r="E83" s="94"/>
      <c r="F83" s="94"/>
      <c r="G83" s="95"/>
      <c r="H83" s="15">
        <f t="shared" ref="H83:O83" si="10">SUM(H80:H81)</f>
        <v>4</v>
      </c>
      <c r="I83" s="15">
        <f t="shared" si="10"/>
        <v>4</v>
      </c>
      <c r="J83" s="15">
        <f t="shared" si="10"/>
        <v>0</v>
      </c>
      <c r="K83" s="15">
        <f t="shared" si="10"/>
        <v>52</v>
      </c>
      <c r="L83" s="15">
        <f t="shared" si="10"/>
        <v>52</v>
      </c>
      <c r="M83" s="15">
        <f t="shared" si="10"/>
        <v>0</v>
      </c>
      <c r="N83" s="15">
        <f t="shared" si="10"/>
        <v>0</v>
      </c>
      <c r="O83" s="15">
        <f t="shared" si="10"/>
        <v>0</v>
      </c>
      <c r="P83" s="15">
        <f>SUM(P80:P81)</f>
        <v>9</v>
      </c>
      <c r="Q83" s="15"/>
      <c r="R83" s="15"/>
      <c r="S83" s="15"/>
      <c r="T83" s="15"/>
    </row>
    <row r="84" spans="1:20" x14ac:dyDescent="0.3">
      <c r="L84" s="58" t="s">
        <v>22</v>
      </c>
      <c r="M84" s="59"/>
      <c r="N84" s="58" t="s">
        <v>23</v>
      </c>
    </row>
    <row r="85" spans="1:20" x14ac:dyDescent="0.3">
      <c r="L85" s="58" t="s">
        <v>24</v>
      </c>
      <c r="M85" s="60"/>
      <c r="N85" s="58" t="s">
        <v>25</v>
      </c>
    </row>
    <row r="86" spans="1:20" x14ac:dyDescent="0.3">
      <c r="L86" s="58" t="s">
        <v>26</v>
      </c>
      <c r="M86" s="60"/>
      <c r="N86" s="58" t="s">
        <v>27</v>
      </c>
    </row>
    <row r="87" spans="1:20" x14ac:dyDescent="0.3">
      <c r="L87" s="58" t="s">
        <v>28</v>
      </c>
      <c r="M87" s="60"/>
      <c r="N87" s="58" t="s">
        <v>29</v>
      </c>
    </row>
    <row r="88" spans="1:20" ht="15" x14ac:dyDescent="0.3">
      <c r="L88" s="58" t="s">
        <v>304</v>
      </c>
      <c r="M88" s="60"/>
      <c r="N88" s="60"/>
    </row>
  </sheetData>
  <sheetProtection algorithmName="SHA-512" hashValue="ppD2wQ6pVqcFUAfUCOl9w6uan2w5ENfEI3Uji0v/vvOqTqQ8vNIZixeVuKUjGQ9TgKfQewlTiqk2/ys1f5G1kw==" saltValue="go6QxfplRTHmWjdKX0N2kQ==" spinCount="100000" sheet="1" objects="1" scenarios="1"/>
  <mergeCells count="18">
    <mergeCell ref="A72:G72"/>
    <mergeCell ref="A79:G79"/>
    <mergeCell ref="A83:G83"/>
    <mergeCell ref="A18:G18"/>
    <mergeCell ref="A27:G27"/>
    <mergeCell ref="A35:G35"/>
    <mergeCell ref="A43:G43"/>
    <mergeCell ref="A49:G49"/>
    <mergeCell ref="A55:G55"/>
    <mergeCell ref="A58:G58"/>
    <mergeCell ref="A61:T61"/>
    <mergeCell ref="A74:T74"/>
    <mergeCell ref="H7:J7"/>
    <mergeCell ref="A68:G68"/>
    <mergeCell ref="H6:O6"/>
    <mergeCell ref="K7:O7"/>
    <mergeCell ref="A59:G59"/>
    <mergeCell ref="A63:T63"/>
  </mergeCells>
  <printOptions horizontalCentered="1"/>
  <pageMargins left="0.7" right="0.7" top="0.75" bottom="0.75" header="0.3" footer="0.3"/>
  <pageSetup paperSize="9" scale="65" fitToWidth="0" fitToHeight="0" orientation="landscape" r:id="rId1"/>
  <headerFooter>
    <oddFooter>&amp;C&amp;"Calibri,Normál"&amp;10&amp;P</oddFooter>
  </headerFooter>
  <rowBreaks count="1" manualBreakCount="1">
    <brk id="5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87"/>
  <sheetViews>
    <sheetView view="pageBreakPreview" zoomScaleNormal="100" zoomScaleSheetLayoutView="100" workbookViewId="0">
      <pane ySplit="8" topLeftCell="A9" activePane="bottomLeft" state="frozen"/>
      <selection pane="bottomLeft" activeCell="E12" sqref="E12"/>
    </sheetView>
  </sheetViews>
  <sheetFormatPr defaultColWidth="8.88671875" defaultRowHeight="13.8" x14ac:dyDescent="0.3"/>
  <cols>
    <col min="1" max="1" width="22" style="17" bestFit="1" customWidth="1"/>
    <col min="2" max="2" width="6.88671875" style="2" customWidth="1"/>
    <col min="3" max="3" width="10.88671875" style="3" bestFit="1" customWidth="1"/>
    <col min="4" max="4" width="22" style="4" customWidth="1"/>
    <col min="5" max="5" width="26.6640625" style="4" customWidth="1"/>
    <col min="6" max="6" width="19.109375" style="5" customWidth="1"/>
    <col min="7" max="7" width="7.5546875" style="5" bestFit="1" customWidth="1"/>
    <col min="8" max="10" width="6.6640625" style="6" hidden="1" customWidth="1"/>
    <col min="11" max="11" width="6.6640625" style="6" customWidth="1"/>
    <col min="12" max="12" width="6.6640625" style="7" customWidth="1"/>
    <col min="13" max="14" width="6.6640625" style="2" customWidth="1"/>
    <col min="15" max="15" width="6.6640625" style="5" customWidth="1"/>
    <col min="16" max="18" width="6.6640625" style="17" customWidth="1"/>
    <col min="19" max="19" width="15.33203125" style="17" customWidth="1"/>
    <col min="20" max="20" width="28.33203125" style="17" customWidth="1"/>
    <col min="21" max="16384" width="8.88671875" style="17"/>
  </cols>
  <sheetData>
    <row r="1" spans="1:20" x14ac:dyDescent="0.3">
      <c r="A1" s="1" t="s">
        <v>301</v>
      </c>
    </row>
    <row r="2" spans="1:20" x14ac:dyDescent="0.3">
      <c r="A2" s="8" t="s">
        <v>243</v>
      </c>
      <c r="B2" s="8"/>
      <c r="C2" s="61" t="s">
        <v>308</v>
      </c>
      <c r="E2" s="61"/>
      <c r="F2" s="61"/>
      <c r="G2" s="54"/>
      <c r="H2" s="54"/>
      <c r="I2" s="54"/>
      <c r="J2" s="54"/>
      <c r="K2" s="54"/>
      <c r="L2" s="54"/>
      <c r="M2" s="54"/>
    </row>
    <row r="3" spans="1:20" x14ac:dyDescent="0.3">
      <c r="A3" s="9" t="s">
        <v>244</v>
      </c>
      <c r="B3" s="9"/>
      <c r="C3" s="62" t="s">
        <v>49</v>
      </c>
      <c r="E3" s="62"/>
      <c r="F3" s="62"/>
      <c r="G3" s="62"/>
      <c r="H3" s="62"/>
    </row>
    <row r="4" spans="1:20" ht="14.4" customHeight="1" x14ac:dyDescent="0.3">
      <c r="A4" s="17" t="s">
        <v>302</v>
      </c>
      <c r="C4" s="65" t="s">
        <v>245</v>
      </c>
      <c r="E4" s="63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5" customHeight="1" x14ac:dyDescent="0.3">
      <c r="B5" s="18"/>
      <c r="C5" s="19"/>
      <c r="D5" s="18"/>
      <c r="E5" s="18"/>
      <c r="F5" s="18"/>
      <c r="G5" s="18"/>
      <c r="H5" s="25"/>
      <c r="I5" s="25"/>
      <c r="J5" s="25"/>
      <c r="K5" s="25"/>
      <c r="L5" s="25"/>
      <c r="M5" s="18"/>
      <c r="N5" s="18"/>
      <c r="O5" s="21"/>
      <c r="P5" s="22"/>
    </row>
    <row r="6" spans="1:20" ht="15" customHeight="1" x14ac:dyDescent="0.3">
      <c r="B6" s="23"/>
      <c r="C6" s="24"/>
      <c r="D6" s="24"/>
      <c r="E6" s="24"/>
      <c r="F6" s="24"/>
      <c r="G6" s="24"/>
      <c r="H6" s="98" t="s">
        <v>195</v>
      </c>
      <c r="I6" s="98"/>
      <c r="J6" s="98"/>
      <c r="K6" s="98"/>
      <c r="L6" s="98"/>
      <c r="M6" s="98"/>
      <c r="N6" s="98"/>
      <c r="O6" s="98"/>
    </row>
    <row r="7" spans="1:20" s="26" customFormat="1" ht="15" customHeight="1" x14ac:dyDescent="0.3">
      <c r="B7" s="23"/>
      <c r="C7" s="24"/>
      <c r="D7" s="24"/>
      <c r="E7" s="24"/>
      <c r="F7" s="24"/>
      <c r="G7" s="24"/>
      <c r="H7" s="86" t="s">
        <v>194</v>
      </c>
      <c r="I7" s="86"/>
      <c r="J7" s="86"/>
      <c r="K7" s="86" t="s">
        <v>196</v>
      </c>
      <c r="L7" s="86"/>
      <c r="M7" s="86"/>
      <c r="N7" s="86"/>
      <c r="O7" s="86"/>
      <c r="P7" s="27"/>
    </row>
    <row r="8" spans="1:20" s="28" customFormat="1" ht="41.4" x14ac:dyDescent="0.3">
      <c r="A8" s="10" t="s">
        <v>239</v>
      </c>
      <c r="B8" s="11" t="s">
        <v>305</v>
      </c>
      <c r="C8" s="10" t="s">
        <v>164</v>
      </c>
      <c r="D8" s="12" t="s">
        <v>165</v>
      </c>
      <c r="E8" s="12" t="s">
        <v>220</v>
      </c>
      <c r="F8" s="12" t="s">
        <v>166</v>
      </c>
      <c r="G8" s="13" t="s">
        <v>249</v>
      </c>
      <c r="H8" s="11" t="s">
        <v>197</v>
      </c>
      <c r="I8" s="11" t="s">
        <v>112</v>
      </c>
      <c r="J8" s="11" t="s">
        <v>250</v>
      </c>
      <c r="K8" s="11" t="s">
        <v>197</v>
      </c>
      <c r="L8" s="11" t="s">
        <v>112</v>
      </c>
      <c r="M8" s="11" t="s">
        <v>250</v>
      </c>
      <c r="N8" s="11" t="s">
        <v>251</v>
      </c>
      <c r="O8" s="11" t="s">
        <v>252</v>
      </c>
      <c r="P8" s="11" t="s">
        <v>0</v>
      </c>
      <c r="Q8" s="13" t="s">
        <v>192</v>
      </c>
      <c r="R8" s="13" t="s">
        <v>113</v>
      </c>
      <c r="S8" s="14" t="s">
        <v>1</v>
      </c>
      <c r="T8" s="13" t="s">
        <v>2</v>
      </c>
    </row>
    <row r="9" spans="1:20" s="74" customFormat="1" ht="27.6" x14ac:dyDescent="0.3">
      <c r="A9" s="31" t="s">
        <v>247</v>
      </c>
      <c r="B9" s="29">
        <v>1</v>
      </c>
      <c r="C9" s="33" t="s">
        <v>169</v>
      </c>
      <c r="D9" s="31" t="s">
        <v>61</v>
      </c>
      <c r="E9" s="31" t="s">
        <v>221</v>
      </c>
      <c r="F9" s="31" t="s">
        <v>234</v>
      </c>
      <c r="G9" s="31" t="s">
        <v>198</v>
      </c>
      <c r="H9" s="32">
        <v>0</v>
      </c>
      <c r="I9" s="32">
        <v>0</v>
      </c>
      <c r="J9" s="32">
        <v>0</v>
      </c>
      <c r="K9" s="32">
        <v>9</v>
      </c>
      <c r="L9" s="32">
        <v>0</v>
      </c>
      <c r="M9" s="32">
        <v>0</v>
      </c>
      <c r="N9" s="32">
        <v>0</v>
      </c>
      <c r="O9" s="32">
        <v>0</v>
      </c>
      <c r="P9" s="32">
        <v>3</v>
      </c>
      <c r="Q9" s="29" t="s">
        <v>6</v>
      </c>
      <c r="R9" s="29" t="s">
        <v>7</v>
      </c>
      <c r="S9" s="33"/>
      <c r="T9" s="75"/>
    </row>
    <row r="10" spans="1:20" s="74" customFormat="1" ht="27.6" x14ac:dyDescent="0.3">
      <c r="A10" s="31" t="s">
        <v>247</v>
      </c>
      <c r="B10" s="29">
        <v>1</v>
      </c>
      <c r="C10" s="33" t="s">
        <v>171</v>
      </c>
      <c r="D10" s="31" t="s">
        <v>63</v>
      </c>
      <c r="E10" s="31" t="s">
        <v>230</v>
      </c>
      <c r="F10" s="31" t="s">
        <v>231</v>
      </c>
      <c r="G10" s="31" t="s">
        <v>199</v>
      </c>
      <c r="H10" s="32">
        <v>0</v>
      </c>
      <c r="I10" s="32">
        <v>0</v>
      </c>
      <c r="J10" s="32">
        <v>0</v>
      </c>
      <c r="K10" s="32">
        <v>15</v>
      </c>
      <c r="L10" s="32">
        <v>0</v>
      </c>
      <c r="M10" s="32">
        <v>0</v>
      </c>
      <c r="N10" s="32">
        <v>0</v>
      </c>
      <c r="O10" s="32">
        <v>0</v>
      </c>
      <c r="P10" s="32">
        <v>5</v>
      </c>
      <c r="Q10" s="29" t="s">
        <v>6</v>
      </c>
      <c r="R10" s="29" t="s">
        <v>7</v>
      </c>
      <c r="S10" s="33"/>
      <c r="T10" s="75"/>
    </row>
    <row r="11" spans="1:20" s="74" customFormat="1" ht="27.6" x14ac:dyDescent="0.3">
      <c r="A11" s="31" t="s">
        <v>247</v>
      </c>
      <c r="B11" s="29">
        <v>1</v>
      </c>
      <c r="C11" s="42" t="s">
        <v>172</v>
      </c>
      <c r="D11" s="31" t="s">
        <v>65</v>
      </c>
      <c r="E11" s="31" t="s">
        <v>255</v>
      </c>
      <c r="F11" s="31" t="s">
        <v>66</v>
      </c>
      <c r="G11" s="31" t="s">
        <v>200</v>
      </c>
      <c r="H11" s="32">
        <v>0</v>
      </c>
      <c r="I11" s="32">
        <v>0</v>
      </c>
      <c r="J11" s="32">
        <v>0</v>
      </c>
      <c r="K11" s="32">
        <v>0</v>
      </c>
      <c r="L11" s="32">
        <v>12</v>
      </c>
      <c r="M11" s="32">
        <v>0</v>
      </c>
      <c r="N11" s="32">
        <v>0</v>
      </c>
      <c r="O11" s="32">
        <v>0</v>
      </c>
      <c r="P11" s="32">
        <v>4</v>
      </c>
      <c r="Q11" s="29" t="s">
        <v>17</v>
      </c>
      <c r="R11" s="29" t="s">
        <v>7</v>
      </c>
      <c r="S11" s="33"/>
      <c r="T11" s="75"/>
    </row>
    <row r="12" spans="1:20" s="74" customFormat="1" ht="27.6" x14ac:dyDescent="0.3">
      <c r="A12" s="31" t="s">
        <v>247</v>
      </c>
      <c r="B12" s="29">
        <v>1</v>
      </c>
      <c r="C12" s="33" t="s">
        <v>173</v>
      </c>
      <c r="D12" s="31" t="s">
        <v>10</v>
      </c>
      <c r="E12" s="31" t="s">
        <v>223</v>
      </c>
      <c r="F12" s="31" t="s">
        <v>67</v>
      </c>
      <c r="G12" s="31" t="s">
        <v>201</v>
      </c>
      <c r="H12" s="32">
        <v>0</v>
      </c>
      <c r="I12" s="32">
        <v>0</v>
      </c>
      <c r="J12" s="32">
        <v>0</v>
      </c>
      <c r="K12" s="32">
        <v>15</v>
      </c>
      <c r="L12" s="32">
        <v>0</v>
      </c>
      <c r="M12" s="32">
        <v>0</v>
      </c>
      <c r="N12" s="32">
        <v>0</v>
      </c>
      <c r="O12" s="32">
        <v>0</v>
      </c>
      <c r="P12" s="32">
        <v>5</v>
      </c>
      <c r="Q12" s="29" t="s">
        <v>6</v>
      </c>
      <c r="R12" s="29" t="s">
        <v>7</v>
      </c>
      <c r="S12" s="33"/>
      <c r="T12" s="75"/>
    </row>
    <row r="13" spans="1:20" s="69" customFormat="1" ht="27.6" x14ac:dyDescent="0.3">
      <c r="A13" s="31" t="s">
        <v>247</v>
      </c>
      <c r="B13" s="29">
        <v>1</v>
      </c>
      <c r="C13" s="31" t="s">
        <v>174</v>
      </c>
      <c r="D13" s="31" t="s">
        <v>69</v>
      </c>
      <c r="E13" s="31" t="s">
        <v>256</v>
      </c>
      <c r="F13" s="31" t="s">
        <v>8</v>
      </c>
      <c r="G13" s="31" t="s">
        <v>202</v>
      </c>
      <c r="H13" s="32">
        <v>0</v>
      </c>
      <c r="I13" s="32">
        <v>0</v>
      </c>
      <c r="J13" s="32">
        <v>0</v>
      </c>
      <c r="K13" s="32">
        <v>0</v>
      </c>
      <c r="L13" s="32">
        <v>12</v>
      </c>
      <c r="M13" s="32">
        <v>0</v>
      </c>
      <c r="N13" s="32">
        <v>0</v>
      </c>
      <c r="O13" s="32">
        <v>0</v>
      </c>
      <c r="P13" s="32">
        <v>4</v>
      </c>
      <c r="Q13" s="29" t="s">
        <v>17</v>
      </c>
      <c r="R13" s="29" t="s">
        <v>7</v>
      </c>
      <c r="S13" s="33"/>
      <c r="T13" s="33"/>
    </row>
    <row r="14" spans="1:20" s="76" customFormat="1" ht="27.6" x14ac:dyDescent="0.3">
      <c r="A14" s="31" t="s">
        <v>247</v>
      </c>
      <c r="B14" s="29">
        <v>1</v>
      </c>
      <c r="C14" s="34" t="s">
        <v>175</v>
      </c>
      <c r="D14" s="30" t="s">
        <v>71</v>
      </c>
      <c r="E14" s="31" t="s">
        <v>254</v>
      </c>
      <c r="F14" s="30" t="s">
        <v>168</v>
      </c>
      <c r="G14" s="30" t="s">
        <v>203</v>
      </c>
      <c r="H14" s="32">
        <v>0</v>
      </c>
      <c r="I14" s="32">
        <v>0</v>
      </c>
      <c r="J14" s="32">
        <v>0</v>
      </c>
      <c r="K14" s="32">
        <v>9</v>
      </c>
      <c r="L14" s="32">
        <v>0</v>
      </c>
      <c r="M14" s="32">
        <v>0</v>
      </c>
      <c r="N14" s="32">
        <v>0</v>
      </c>
      <c r="O14" s="32">
        <v>0</v>
      </c>
      <c r="P14" s="32">
        <v>3</v>
      </c>
      <c r="Q14" s="29" t="s">
        <v>6</v>
      </c>
      <c r="R14" s="29" t="s">
        <v>72</v>
      </c>
      <c r="S14" s="34"/>
      <c r="T14" s="42" t="s">
        <v>73</v>
      </c>
    </row>
    <row r="15" spans="1:20" s="76" customFormat="1" ht="27.6" x14ac:dyDescent="0.3">
      <c r="A15" s="31" t="s">
        <v>247</v>
      </c>
      <c r="B15" s="29">
        <v>1</v>
      </c>
      <c r="C15" s="34" t="s">
        <v>176</v>
      </c>
      <c r="D15" s="31" t="s">
        <v>75</v>
      </c>
      <c r="E15" s="31" t="s">
        <v>257</v>
      </c>
      <c r="F15" s="31" t="s">
        <v>170</v>
      </c>
      <c r="G15" s="31" t="s">
        <v>204</v>
      </c>
      <c r="H15" s="32">
        <v>0</v>
      </c>
      <c r="I15" s="32">
        <v>0</v>
      </c>
      <c r="J15" s="32">
        <v>0</v>
      </c>
      <c r="K15" s="32">
        <v>9</v>
      </c>
      <c r="L15" s="32">
        <v>0</v>
      </c>
      <c r="M15" s="32">
        <v>0</v>
      </c>
      <c r="N15" s="32">
        <v>0</v>
      </c>
      <c r="O15" s="32">
        <v>0</v>
      </c>
      <c r="P15" s="32">
        <v>3</v>
      </c>
      <c r="Q15" s="29" t="s">
        <v>6</v>
      </c>
      <c r="R15" s="29" t="s">
        <v>72</v>
      </c>
      <c r="S15" s="34"/>
      <c r="T15" s="42" t="s">
        <v>73</v>
      </c>
    </row>
    <row r="16" spans="1:20" s="76" customFormat="1" ht="27.6" x14ac:dyDescent="0.3">
      <c r="A16" s="31" t="s">
        <v>247</v>
      </c>
      <c r="B16" s="29">
        <v>1</v>
      </c>
      <c r="C16" s="35"/>
      <c r="D16" s="31" t="s">
        <v>259</v>
      </c>
      <c r="E16" s="31" t="s">
        <v>260</v>
      </c>
      <c r="F16" s="31"/>
      <c r="G16" s="66"/>
      <c r="H16" s="32">
        <v>0</v>
      </c>
      <c r="I16" s="32">
        <v>0</v>
      </c>
      <c r="J16" s="32">
        <v>0</v>
      </c>
      <c r="K16" s="32">
        <v>9</v>
      </c>
      <c r="L16" s="32">
        <v>0</v>
      </c>
      <c r="M16" s="32">
        <v>0</v>
      </c>
      <c r="N16" s="32">
        <v>0</v>
      </c>
      <c r="O16" s="32">
        <v>0</v>
      </c>
      <c r="P16" s="32">
        <v>3</v>
      </c>
      <c r="Q16" s="29" t="s">
        <v>6</v>
      </c>
      <c r="R16" s="29" t="s">
        <v>76</v>
      </c>
      <c r="S16" s="34"/>
      <c r="T16" s="31" t="s">
        <v>264</v>
      </c>
    </row>
    <row r="17" spans="1:20" s="69" customFormat="1" x14ac:dyDescent="0.3">
      <c r="A17" s="87" t="s">
        <v>248</v>
      </c>
      <c r="B17" s="88"/>
      <c r="C17" s="88"/>
      <c r="D17" s="88"/>
      <c r="E17" s="88"/>
      <c r="F17" s="88"/>
      <c r="G17" s="89"/>
      <c r="H17" s="15">
        <f>SUM(H9:H14)+H16</f>
        <v>0</v>
      </c>
      <c r="I17" s="15">
        <f t="shared" ref="I17:P17" si="0">SUM(I9:I14)+I16</f>
        <v>0</v>
      </c>
      <c r="J17" s="15">
        <f t="shared" si="0"/>
        <v>0</v>
      </c>
      <c r="K17" s="15">
        <f t="shared" si="0"/>
        <v>57</v>
      </c>
      <c r="L17" s="15">
        <f t="shared" si="0"/>
        <v>24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27</v>
      </c>
      <c r="Q17" s="67"/>
      <c r="R17" s="67"/>
      <c r="S17" s="68"/>
      <c r="T17" s="68"/>
    </row>
    <row r="18" spans="1:20" s="69" customFormat="1" ht="27.6" x14ac:dyDescent="0.3">
      <c r="A18" s="31" t="s">
        <v>247</v>
      </c>
      <c r="B18" s="29">
        <v>2</v>
      </c>
      <c r="C18" s="31" t="s">
        <v>177</v>
      </c>
      <c r="D18" s="31" t="s">
        <v>78</v>
      </c>
      <c r="E18" s="31" t="s">
        <v>261</v>
      </c>
      <c r="F18" s="31" t="s">
        <v>237</v>
      </c>
      <c r="G18" s="31" t="s">
        <v>199</v>
      </c>
      <c r="H18" s="32">
        <v>0</v>
      </c>
      <c r="I18" s="32">
        <v>0</v>
      </c>
      <c r="J18" s="32">
        <v>0</v>
      </c>
      <c r="K18" s="32">
        <v>15</v>
      </c>
      <c r="L18" s="32">
        <v>0</v>
      </c>
      <c r="M18" s="32">
        <v>0</v>
      </c>
      <c r="N18" s="32">
        <v>0</v>
      </c>
      <c r="O18" s="32">
        <v>0</v>
      </c>
      <c r="P18" s="29">
        <v>5</v>
      </c>
      <c r="Q18" s="29" t="s">
        <v>6</v>
      </c>
      <c r="R18" s="29" t="s">
        <v>7</v>
      </c>
      <c r="S18" s="33"/>
      <c r="T18" s="33"/>
    </row>
    <row r="19" spans="1:20" s="69" customFormat="1" ht="27.6" x14ac:dyDescent="0.3">
      <c r="A19" s="31" t="s">
        <v>247</v>
      </c>
      <c r="B19" s="29">
        <v>2</v>
      </c>
      <c r="C19" s="31" t="s">
        <v>178</v>
      </c>
      <c r="D19" s="31" t="s">
        <v>80</v>
      </c>
      <c r="E19" s="31" t="s">
        <v>224</v>
      </c>
      <c r="F19" s="31" t="s">
        <v>167</v>
      </c>
      <c r="G19" s="31" t="s">
        <v>205</v>
      </c>
      <c r="H19" s="32">
        <v>0</v>
      </c>
      <c r="I19" s="32">
        <v>0</v>
      </c>
      <c r="J19" s="32">
        <v>0</v>
      </c>
      <c r="K19" s="32">
        <v>15</v>
      </c>
      <c r="L19" s="32">
        <v>0</v>
      </c>
      <c r="M19" s="32">
        <v>0</v>
      </c>
      <c r="N19" s="32">
        <v>0</v>
      </c>
      <c r="O19" s="32">
        <v>0</v>
      </c>
      <c r="P19" s="29">
        <v>5</v>
      </c>
      <c r="Q19" s="29" t="s">
        <v>6</v>
      </c>
      <c r="R19" s="29" t="s">
        <v>7</v>
      </c>
      <c r="S19" s="33"/>
      <c r="T19" s="33"/>
    </row>
    <row r="20" spans="1:20" s="69" customFormat="1" ht="27.6" x14ac:dyDescent="0.3">
      <c r="A20" s="31" t="s">
        <v>247</v>
      </c>
      <c r="B20" s="29">
        <v>2</v>
      </c>
      <c r="C20" s="31" t="s">
        <v>179</v>
      </c>
      <c r="D20" s="31" t="s">
        <v>82</v>
      </c>
      <c r="E20" s="31" t="s">
        <v>82</v>
      </c>
      <c r="F20" s="31" t="s">
        <v>83</v>
      </c>
      <c r="G20" s="31" t="s">
        <v>206</v>
      </c>
      <c r="H20" s="32">
        <v>0</v>
      </c>
      <c r="I20" s="32">
        <v>0</v>
      </c>
      <c r="J20" s="32">
        <v>0</v>
      </c>
      <c r="K20" s="32">
        <v>15</v>
      </c>
      <c r="L20" s="32">
        <v>0</v>
      </c>
      <c r="M20" s="32">
        <v>0</v>
      </c>
      <c r="N20" s="32">
        <v>0</v>
      </c>
      <c r="O20" s="32">
        <v>0</v>
      </c>
      <c r="P20" s="29">
        <v>5</v>
      </c>
      <c r="Q20" s="29" t="s">
        <v>6</v>
      </c>
      <c r="R20" s="29" t="s">
        <v>7</v>
      </c>
      <c r="S20" s="33"/>
      <c r="T20" s="33"/>
    </row>
    <row r="21" spans="1:20" s="69" customFormat="1" ht="27.6" x14ac:dyDescent="0.3">
      <c r="A21" s="31" t="s">
        <v>247</v>
      </c>
      <c r="B21" s="29">
        <v>2</v>
      </c>
      <c r="C21" s="31" t="s">
        <v>180</v>
      </c>
      <c r="D21" s="31" t="s">
        <v>34</v>
      </c>
      <c r="E21" s="31" t="s">
        <v>225</v>
      </c>
      <c r="F21" s="31" t="s">
        <v>53</v>
      </c>
      <c r="G21" s="31" t="s">
        <v>207</v>
      </c>
      <c r="H21" s="32">
        <v>0</v>
      </c>
      <c r="I21" s="32">
        <v>0</v>
      </c>
      <c r="J21" s="32">
        <v>0</v>
      </c>
      <c r="K21" s="32">
        <v>12</v>
      </c>
      <c r="L21" s="32">
        <v>0</v>
      </c>
      <c r="M21" s="32">
        <v>0</v>
      </c>
      <c r="N21" s="32">
        <v>0</v>
      </c>
      <c r="O21" s="32">
        <v>0</v>
      </c>
      <c r="P21" s="29">
        <v>4</v>
      </c>
      <c r="Q21" s="29" t="s">
        <v>6</v>
      </c>
      <c r="R21" s="29" t="s">
        <v>7</v>
      </c>
      <c r="T21" s="37"/>
    </row>
    <row r="22" spans="1:20" s="69" customFormat="1" ht="27.6" x14ac:dyDescent="0.3">
      <c r="A22" s="31" t="s">
        <v>247</v>
      </c>
      <c r="B22" s="29">
        <v>2</v>
      </c>
      <c r="C22" s="31" t="s">
        <v>181</v>
      </c>
      <c r="D22" s="31" t="s">
        <v>85</v>
      </c>
      <c r="E22" s="78" t="s">
        <v>226</v>
      </c>
      <c r="F22" s="31" t="s">
        <v>236</v>
      </c>
      <c r="G22" s="31" t="s">
        <v>262</v>
      </c>
      <c r="H22" s="32">
        <v>0</v>
      </c>
      <c r="I22" s="32">
        <v>0</v>
      </c>
      <c r="J22" s="32">
        <v>0</v>
      </c>
      <c r="K22" s="32">
        <v>0</v>
      </c>
      <c r="L22" s="32">
        <v>15</v>
      </c>
      <c r="M22" s="32">
        <v>0</v>
      </c>
      <c r="N22" s="32">
        <v>0</v>
      </c>
      <c r="O22" s="32">
        <v>0</v>
      </c>
      <c r="P22" s="29">
        <v>5</v>
      </c>
      <c r="Q22" s="29" t="s">
        <v>17</v>
      </c>
      <c r="R22" s="29" t="s">
        <v>7</v>
      </c>
      <c r="S22" s="33"/>
      <c r="T22" s="33"/>
    </row>
    <row r="23" spans="1:20" s="69" customFormat="1" ht="27.6" x14ac:dyDescent="0.3">
      <c r="A23" s="31" t="s">
        <v>247</v>
      </c>
      <c r="B23" s="29">
        <v>2</v>
      </c>
      <c r="C23" s="31" t="s">
        <v>182</v>
      </c>
      <c r="D23" s="31" t="s">
        <v>87</v>
      </c>
      <c r="E23" s="31" t="s">
        <v>265</v>
      </c>
      <c r="F23" s="31" t="s">
        <v>88</v>
      </c>
      <c r="G23" s="31" t="s">
        <v>208</v>
      </c>
      <c r="H23" s="32">
        <v>0</v>
      </c>
      <c r="I23" s="32">
        <v>0</v>
      </c>
      <c r="J23" s="32">
        <v>0</v>
      </c>
      <c r="K23" s="32">
        <v>15</v>
      </c>
      <c r="L23" s="32">
        <v>0</v>
      </c>
      <c r="M23" s="32">
        <v>0</v>
      </c>
      <c r="N23" s="32">
        <v>0</v>
      </c>
      <c r="O23" s="32">
        <v>0</v>
      </c>
      <c r="P23" s="29">
        <v>5</v>
      </c>
      <c r="Q23" s="29" t="s">
        <v>6</v>
      </c>
      <c r="R23" s="29" t="s">
        <v>7</v>
      </c>
      <c r="S23" s="33"/>
      <c r="T23" s="33"/>
    </row>
    <row r="24" spans="1:20" s="69" customFormat="1" ht="27.6" x14ac:dyDescent="0.3">
      <c r="A24" s="31" t="s">
        <v>247</v>
      </c>
      <c r="B24" s="29">
        <v>2</v>
      </c>
      <c r="C24" s="31"/>
      <c r="D24" s="31" t="s">
        <v>89</v>
      </c>
      <c r="E24" s="31" t="s">
        <v>263</v>
      </c>
      <c r="F24" s="31"/>
      <c r="G24" s="31"/>
      <c r="H24" s="32">
        <v>0</v>
      </c>
      <c r="I24" s="32">
        <v>0</v>
      </c>
      <c r="J24" s="32">
        <v>0</v>
      </c>
      <c r="K24" s="32">
        <v>9</v>
      </c>
      <c r="L24" s="32">
        <v>0</v>
      </c>
      <c r="M24" s="32">
        <v>0</v>
      </c>
      <c r="N24" s="32">
        <v>0</v>
      </c>
      <c r="O24" s="32">
        <v>0</v>
      </c>
      <c r="P24" s="29">
        <v>3</v>
      </c>
      <c r="Q24" s="29" t="s">
        <v>6</v>
      </c>
      <c r="R24" s="29" t="s">
        <v>76</v>
      </c>
      <c r="S24" s="31"/>
      <c r="T24" s="31" t="s">
        <v>90</v>
      </c>
    </row>
    <row r="25" spans="1:20" s="74" customFormat="1" x14ac:dyDescent="0.3">
      <c r="A25" s="87" t="s">
        <v>248</v>
      </c>
      <c r="B25" s="88"/>
      <c r="C25" s="88"/>
      <c r="D25" s="88"/>
      <c r="E25" s="88"/>
      <c r="F25" s="88"/>
      <c r="G25" s="89"/>
      <c r="H25" s="15">
        <f t="shared" ref="H25:P25" si="1">SUM(H18:H24)</f>
        <v>0</v>
      </c>
      <c r="I25" s="15">
        <f t="shared" si="1"/>
        <v>0</v>
      </c>
      <c r="J25" s="15">
        <f t="shared" si="1"/>
        <v>0</v>
      </c>
      <c r="K25" s="15">
        <f t="shared" si="1"/>
        <v>81</v>
      </c>
      <c r="L25" s="15">
        <f t="shared" si="1"/>
        <v>15</v>
      </c>
      <c r="M25" s="15">
        <f t="shared" si="1"/>
        <v>0</v>
      </c>
      <c r="N25" s="15">
        <f t="shared" si="1"/>
        <v>0</v>
      </c>
      <c r="O25" s="15">
        <f t="shared" si="1"/>
        <v>0</v>
      </c>
      <c r="P25" s="15">
        <f t="shared" si="1"/>
        <v>32</v>
      </c>
      <c r="Q25" s="67"/>
      <c r="R25" s="67"/>
      <c r="S25" s="68"/>
      <c r="T25" s="68"/>
    </row>
    <row r="26" spans="1:20" s="69" customFormat="1" ht="27.6" x14ac:dyDescent="0.3">
      <c r="A26" s="31" t="s">
        <v>247</v>
      </c>
      <c r="B26" s="38">
        <v>3</v>
      </c>
      <c r="C26" s="33" t="s">
        <v>183</v>
      </c>
      <c r="D26" s="39" t="s">
        <v>4</v>
      </c>
      <c r="E26" s="31" t="s">
        <v>269</v>
      </c>
      <c r="F26" s="39" t="s">
        <v>5</v>
      </c>
      <c r="G26" s="39" t="s">
        <v>209</v>
      </c>
      <c r="H26" s="40">
        <v>0</v>
      </c>
      <c r="I26" s="40">
        <v>0</v>
      </c>
      <c r="J26" s="40">
        <v>0</v>
      </c>
      <c r="K26" s="40">
        <v>9</v>
      </c>
      <c r="L26" s="40">
        <v>0</v>
      </c>
      <c r="M26" s="40">
        <v>0</v>
      </c>
      <c r="N26" s="40">
        <v>0</v>
      </c>
      <c r="O26" s="40">
        <v>0</v>
      </c>
      <c r="P26" s="40">
        <v>3</v>
      </c>
      <c r="Q26" s="38" t="s">
        <v>6</v>
      </c>
      <c r="R26" s="38" t="s">
        <v>7</v>
      </c>
      <c r="S26" s="33"/>
      <c r="T26" s="33"/>
    </row>
    <row r="27" spans="1:20" s="69" customFormat="1" ht="27.6" x14ac:dyDescent="0.3">
      <c r="A27" s="31" t="s">
        <v>247</v>
      </c>
      <c r="B27" s="38">
        <v>3</v>
      </c>
      <c r="C27" s="33" t="s">
        <v>184</v>
      </c>
      <c r="D27" s="39" t="s">
        <v>92</v>
      </c>
      <c r="E27" s="39" t="s">
        <v>268</v>
      </c>
      <c r="F27" s="39" t="s">
        <v>93</v>
      </c>
      <c r="G27" s="39" t="s">
        <v>210</v>
      </c>
      <c r="H27" s="40">
        <v>0</v>
      </c>
      <c r="I27" s="40">
        <v>0</v>
      </c>
      <c r="J27" s="40">
        <v>0</v>
      </c>
      <c r="K27" s="40">
        <v>9</v>
      </c>
      <c r="L27" s="40">
        <v>0</v>
      </c>
      <c r="M27" s="40">
        <v>0</v>
      </c>
      <c r="N27" s="40">
        <v>0</v>
      </c>
      <c r="O27" s="40">
        <v>0</v>
      </c>
      <c r="P27" s="41">
        <v>3</v>
      </c>
      <c r="Q27" s="38" t="s">
        <v>6</v>
      </c>
      <c r="R27" s="38" t="s">
        <v>7</v>
      </c>
      <c r="S27" s="33"/>
      <c r="T27" s="33"/>
    </row>
    <row r="28" spans="1:20" s="69" customFormat="1" ht="27.6" x14ac:dyDescent="0.3">
      <c r="A28" s="31" t="s">
        <v>247</v>
      </c>
      <c r="B28" s="38">
        <v>3</v>
      </c>
      <c r="C28" s="33" t="s">
        <v>185</v>
      </c>
      <c r="D28" s="39" t="s">
        <v>52</v>
      </c>
      <c r="E28" s="39" t="s">
        <v>227</v>
      </c>
      <c r="F28" s="39" t="s">
        <v>53</v>
      </c>
      <c r="G28" s="39" t="s">
        <v>207</v>
      </c>
      <c r="H28" s="40">
        <v>0</v>
      </c>
      <c r="I28" s="40">
        <v>0</v>
      </c>
      <c r="J28" s="40">
        <v>0</v>
      </c>
      <c r="K28" s="40">
        <v>12</v>
      </c>
      <c r="L28" s="40">
        <v>0</v>
      </c>
      <c r="M28" s="40">
        <v>0</v>
      </c>
      <c r="N28" s="40">
        <v>0</v>
      </c>
      <c r="O28" s="40">
        <v>0</v>
      </c>
      <c r="P28" s="41">
        <v>4</v>
      </c>
      <c r="Q28" s="38" t="s">
        <v>6</v>
      </c>
      <c r="R28" s="38" t="s">
        <v>7</v>
      </c>
      <c r="S28" s="33"/>
      <c r="T28" s="33"/>
    </row>
    <row r="29" spans="1:20" s="69" customFormat="1" ht="27.6" x14ac:dyDescent="0.3">
      <c r="A29" s="31" t="s">
        <v>247</v>
      </c>
      <c r="B29" s="38">
        <v>3</v>
      </c>
      <c r="C29" s="33" t="s">
        <v>186</v>
      </c>
      <c r="D29" s="39" t="s">
        <v>95</v>
      </c>
      <c r="E29" s="39" t="s">
        <v>267</v>
      </c>
      <c r="F29" s="31" t="s">
        <v>236</v>
      </c>
      <c r="G29" s="31" t="s">
        <v>262</v>
      </c>
      <c r="H29" s="40">
        <v>0</v>
      </c>
      <c r="I29" s="40">
        <v>0</v>
      </c>
      <c r="J29" s="40">
        <v>0</v>
      </c>
      <c r="K29" s="40">
        <v>15</v>
      </c>
      <c r="L29" s="40">
        <v>0</v>
      </c>
      <c r="M29" s="40">
        <v>0</v>
      </c>
      <c r="N29" s="40">
        <v>0</v>
      </c>
      <c r="O29" s="40">
        <v>0</v>
      </c>
      <c r="P29" s="40">
        <v>5</v>
      </c>
      <c r="Q29" s="38" t="s">
        <v>6</v>
      </c>
      <c r="R29" s="38" t="s">
        <v>7</v>
      </c>
      <c r="S29" s="33"/>
      <c r="T29" s="33"/>
    </row>
    <row r="30" spans="1:20" s="69" customFormat="1" ht="27.6" x14ac:dyDescent="0.3">
      <c r="A30" s="31" t="s">
        <v>247</v>
      </c>
      <c r="B30" s="38">
        <v>3</v>
      </c>
      <c r="C30" s="33" t="s">
        <v>187</v>
      </c>
      <c r="D30" s="39" t="s">
        <v>15</v>
      </c>
      <c r="E30" s="39" t="s">
        <v>270</v>
      </c>
      <c r="F30" s="39" t="s">
        <v>16</v>
      </c>
      <c r="G30" s="39" t="s">
        <v>211</v>
      </c>
      <c r="H30" s="40">
        <v>0</v>
      </c>
      <c r="I30" s="40">
        <v>0</v>
      </c>
      <c r="J30" s="40">
        <v>0</v>
      </c>
      <c r="K30" s="40">
        <v>15</v>
      </c>
      <c r="L30" s="40">
        <v>0</v>
      </c>
      <c r="M30" s="40">
        <v>0</v>
      </c>
      <c r="N30" s="40">
        <v>0</v>
      </c>
      <c r="O30" s="40">
        <v>0</v>
      </c>
      <c r="P30" s="41">
        <v>5</v>
      </c>
      <c r="Q30" s="38" t="s">
        <v>6</v>
      </c>
      <c r="R30" s="38" t="s">
        <v>7</v>
      </c>
      <c r="S30" s="33"/>
      <c r="T30" s="33"/>
    </row>
    <row r="31" spans="1:20" s="69" customFormat="1" ht="27.6" x14ac:dyDescent="0.3">
      <c r="A31" s="31" t="s">
        <v>247</v>
      </c>
      <c r="B31" s="38">
        <v>3</v>
      </c>
      <c r="C31" s="33" t="s">
        <v>188</v>
      </c>
      <c r="D31" s="39" t="s">
        <v>12</v>
      </c>
      <c r="E31" s="39" t="s">
        <v>273</v>
      </c>
      <c r="F31" s="39" t="s">
        <v>13</v>
      </c>
      <c r="G31" s="39" t="s">
        <v>212</v>
      </c>
      <c r="H31" s="40">
        <v>0</v>
      </c>
      <c r="I31" s="40">
        <v>0</v>
      </c>
      <c r="J31" s="40">
        <v>0</v>
      </c>
      <c r="K31" s="40">
        <v>12</v>
      </c>
      <c r="L31" s="40">
        <v>0</v>
      </c>
      <c r="M31" s="40">
        <v>0</v>
      </c>
      <c r="N31" s="40">
        <v>0</v>
      </c>
      <c r="O31" s="40">
        <v>0</v>
      </c>
      <c r="P31" s="40">
        <v>4</v>
      </c>
      <c r="Q31" s="38" t="s">
        <v>6</v>
      </c>
      <c r="R31" s="38" t="s">
        <v>7</v>
      </c>
      <c r="S31" s="33"/>
      <c r="T31" s="33"/>
    </row>
    <row r="32" spans="1:20" s="69" customFormat="1" ht="27.6" x14ac:dyDescent="0.3">
      <c r="A32" s="31" t="s">
        <v>247</v>
      </c>
      <c r="B32" s="38">
        <v>3</v>
      </c>
      <c r="C32" s="42"/>
      <c r="D32" s="42" t="s">
        <v>96</v>
      </c>
      <c r="E32" s="31" t="s">
        <v>272</v>
      </c>
      <c r="F32" s="42"/>
      <c r="G32" s="42"/>
      <c r="H32" s="40">
        <v>0</v>
      </c>
      <c r="I32" s="40">
        <v>0</v>
      </c>
      <c r="J32" s="40">
        <v>0</v>
      </c>
      <c r="K32" s="40">
        <v>12</v>
      </c>
      <c r="L32" s="40">
        <v>0</v>
      </c>
      <c r="M32" s="40">
        <v>0</v>
      </c>
      <c r="N32" s="40">
        <v>0</v>
      </c>
      <c r="O32" s="40">
        <v>0</v>
      </c>
      <c r="P32" s="38">
        <v>4</v>
      </c>
      <c r="Q32" s="38" t="s">
        <v>6</v>
      </c>
      <c r="R32" s="38" t="s">
        <v>76</v>
      </c>
      <c r="S32" s="33"/>
      <c r="T32" s="31" t="s">
        <v>271</v>
      </c>
    </row>
    <row r="33" spans="1:20" s="74" customFormat="1" x14ac:dyDescent="0.3">
      <c r="A33" s="87" t="s">
        <v>248</v>
      </c>
      <c r="B33" s="88"/>
      <c r="C33" s="88"/>
      <c r="D33" s="88"/>
      <c r="E33" s="88"/>
      <c r="F33" s="88"/>
      <c r="G33" s="89"/>
      <c r="H33" s="15">
        <f t="shared" ref="H33:O33" si="2">SUM(H26:H32)</f>
        <v>0</v>
      </c>
      <c r="I33" s="15">
        <f t="shared" si="2"/>
        <v>0</v>
      </c>
      <c r="J33" s="15">
        <f t="shared" si="2"/>
        <v>0</v>
      </c>
      <c r="K33" s="15">
        <f t="shared" si="2"/>
        <v>84</v>
      </c>
      <c r="L33" s="15">
        <f t="shared" si="2"/>
        <v>0</v>
      </c>
      <c r="M33" s="15">
        <f t="shared" si="2"/>
        <v>0</v>
      </c>
      <c r="N33" s="15">
        <f t="shared" si="2"/>
        <v>0</v>
      </c>
      <c r="O33" s="15">
        <f t="shared" si="2"/>
        <v>0</v>
      </c>
      <c r="P33" s="15">
        <f>SUM(P26:P32)</f>
        <v>28</v>
      </c>
      <c r="Q33" s="67"/>
      <c r="R33" s="67"/>
      <c r="S33" s="68"/>
      <c r="T33" s="68"/>
    </row>
    <row r="34" spans="1:20" s="69" customFormat="1" ht="27.6" x14ac:dyDescent="0.3">
      <c r="A34" s="31" t="s">
        <v>247</v>
      </c>
      <c r="B34" s="38">
        <v>4</v>
      </c>
      <c r="C34" s="33" t="s">
        <v>189</v>
      </c>
      <c r="D34" s="39" t="s">
        <v>51</v>
      </c>
      <c r="E34" s="39" t="s">
        <v>274</v>
      </c>
      <c r="F34" s="39" t="s">
        <v>41</v>
      </c>
      <c r="G34" s="39" t="s">
        <v>213</v>
      </c>
      <c r="H34" s="38">
        <v>0</v>
      </c>
      <c r="I34" s="38">
        <v>0</v>
      </c>
      <c r="J34" s="38">
        <v>0</v>
      </c>
      <c r="K34" s="38">
        <v>18</v>
      </c>
      <c r="L34" s="38">
        <v>0</v>
      </c>
      <c r="M34" s="38">
        <v>0</v>
      </c>
      <c r="N34" s="38">
        <v>0</v>
      </c>
      <c r="O34" s="38">
        <v>0</v>
      </c>
      <c r="P34" s="43">
        <v>6</v>
      </c>
      <c r="Q34" s="38" t="s">
        <v>6</v>
      </c>
      <c r="R34" s="38" t="s">
        <v>7</v>
      </c>
      <c r="S34" s="33"/>
      <c r="T34" s="33"/>
    </row>
    <row r="35" spans="1:20" s="69" customFormat="1" ht="27.6" x14ac:dyDescent="0.3">
      <c r="A35" s="31" t="s">
        <v>247</v>
      </c>
      <c r="B35" s="38">
        <v>4</v>
      </c>
      <c r="C35" s="33" t="s">
        <v>190</v>
      </c>
      <c r="D35" s="39" t="s">
        <v>98</v>
      </c>
      <c r="E35" s="39" t="s">
        <v>275</v>
      </c>
      <c r="F35" s="31" t="s">
        <v>235</v>
      </c>
      <c r="G35" s="44" t="s">
        <v>204</v>
      </c>
      <c r="H35" s="38">
        <v>0</v>
      </c>
      <c r="I35" s="38">
        <v>0</v>
      </c>
      <c r="J35" s="38">
        <v>0</v>
      </c>
      <c r="K35" s="38">
        <v>9</v>
      </c>
      <c r="L35" s="38">
        <v>0</v>
      </c>
      <c r="M35" s="38">
        <v>0</v>
      </c>
      <c r="N35" s="38">
        <v>0</v>
      </c>
      <c r="O35" s="38">
        <v>0</v>
      </c>
      <c r="P35" s="38">
        <v>3</v>
      </c>
      <c r="Q35" s="38" t="s">
        <v>6</v>
      </c>
      <c r="R35" s="38" t="s">
        <v>7</v>
      </c>
      <c r="S35" s="33"/>
      <c r="T35" s="33"/>
    </row>
    <row r="36" spans="1:20" s="69" customFormat="1" ht="27.6" x14ac:dyDescent="0.3">
      <c r="A36" s="31" t="s">
        <v>247</v>
      </c>
      <c r="B36" s="38">
        <v>4</v>
      </c>
      <c r="C36" s="33" t="s">
        <v>191</v>
      </c>
      <c r="D36" s="39" t="s">
        <v>36</v>
      </c>
      <c r="E36" s="39" t="s">
        <v>276</v>
      </c>
      <c r="F36" s="39" t="s">
        <v>5</v>
      </c>
      <c r="G36" s="39" t="s">
        <v>209</v>
      </c>
      <c r="H36" s="38">
        <v>0</v>
      </c>
      <c r="I36" s="38">
        <v>0</v>
      </c>
      <c r="J36" s="38">
        <v>0</v>
      </c>
      <c r="K36" s="38">
        <v>12</v>
      </c>
      <c r="L36" s="38">
        <v>0</v>
      </c>
      <c r="M36" s="38">
        <v>0</v>
      </c>
      <c r="N36" s="38">
        <v>0</v>
      </c>
      <c r="O36" s="38">
        <v>0</v>
      </c>
      <c r="P36" s="38">
        <v>4</v>
      </c>
      <c r="Q36" s="38" t="s">
        <v>6</v>
      </c>
      <c r="R36" s="38" t="s">
        <v>7</v>
      </c>
      <c r="S36" s="33"/>
      <c r="T36" s="33"/>
    </row>
    <row r="37" spans="1:20" s="69" customFormat="1" ht="27.6" x14ac:dyDescent="0.3">
      <c r="A37" s="31" t="s">
        <v>247</v>
      </c>
      <c r="B37" s="38">
        <v>4</v>
      </c>
      <c r="C37" s="33" t="s">
        <v>134</v>
      </c>
      <c r="D37" s="39" t="s">
        <v>38</v>
      </c>
      <c r="E37" s="39" t="s">
        <v>277</v>
      </c>
      <c r="F37" s="39" t="s">
        <v>16</v>
      </c>
      <c r="G37" s="39" t="s">
        <v>211</v>
      </c>
      <c r="H37" s="38">
        <v>0</v>
      </c>
      <c r="I37" s="38">
        <v>0</v>
      </c>
      <c r="J37" s="38">
        <v>0</v>
      </c>
      <c r="K37" s="38">
        <v>15</v>
      </c>
      <c r="L37" s="38">
        <v>0</v>
      </c>
      <c r="M37" s="38">
        <v>0</v>
      </c>
      <c r="N37" s="38">
        <v>0</v>
      </c>
      <c r="O37" s="38">
        <v>0</v>
      </c>
      <c r="P37" s="38">
        <v>5</v>
      </c>
      <c r="Q37" s="38" t="s">
        <v>6</v>
      </c>
      <c r="R37" s="38" t="s">
        <v>7</v>
      </c>
      <c r="S37" s="33"/>
      <c r="T37" s="33"/>
    </row>
    <row r="38" spans="1:20" s="69" customFormat="1" ht="27.6" x14ac:dyDescent="0.3">
      <c r="A38" s="31" t="s">
        <v>247</v>
      </c>
      <c r="B38" s="38">
        <v>4</v>
      </c>
      <c r="C38" s="33" t="s">
        <v>135</v>
      </c>
      <c r="D38" s="39" t="s">
        <v>100</v>
      </c>
      <c r="E38" s="39" t="s">
        <v>278</v>
      </c>
      <c r="F38" s="39" t="s">
        <v>13</v>
      </c>
      <c r="G38" s="39" t="s">
        <v>212</v>
      </c>
      <c r="H38" s="38">
        <v>0</v>
      </c>
      <c r="I38" s="38">
        <v>0</v>
      </c>
      <c r="J38" s="38">
        <v>0</v>
      </c>
      <c r="K38" s="38">
        <v>12</v>
      </c>
      <c r="L38" s="38">
        <v>0</v>
      </c>
      <c r="M38" s="38">
        <v>0</v>
      </c>
      <c r="N38" s="38">
        <v>0</v>
      </c>
      <c r="O38" s="38">
        <v>0</v>
      </c>
      <c r="P38" s="38">
        <v>4</v>
      </c>
      <c r="Q38" s="38" t="s">
        <v>6</v>
      </c>
      <c r="R38" s="38" t="s">
        <v>7</v>
      </c>
      <c r="S38" s="33"/>
      <c r="T38" s="33"/>
    </row>
    <row r="39" spans="1:20" s="69" customFormat="1" ht="27.6" x14ac:dyDescent="0.3">
      <c r="A39" s="31" t="s">
        <v>247</v>
      </c>
      <c r="B39" s="38">
        <v>4</v>
      </c>
      <c r="C39" s="33" t="s">
        <v>136</v>
      </c>
      <c r="D39" s="39" t="s">
        <v>102</v>
      </c>
      <c r="E39" s="39" t="s">
        <v>279</v>
      </c>
      <c r="F39" s="39" t="s">
        <v>58</v>
      </c>
      <c r="G39" s="39" t="s">
        <v>214</v>
      </c>
      <c r="H39" s="38">
        <v>0</v>
      </c>
      <c r="I39" s="38">
        <v>0</v>
      </c>
      <c r="J39" s="38">
        <v>0</v>
      </c>
      <c r="K39" s="38">
        <v>0</v>
      </c>
      <c r="L39" s="38">
        <v>9</v>
      </c>
      <c r="M39" s="38">
        <v>0</v>
      </c>
      <c r="N39" s="38">
        <v>0</v>
      </c>
      <c r="O39" s="38">
        <v>0</v>
      </c>
      <c r="P39" s="38">
        <v>3</v>
      </c>
      <c r="Q39" s="38" t="s">
        <v>17</v>
      </c>
      <c r="R39" s="38" t="s">
        <v>7</v>
      </c>
      <c r="S39" s="33"/>
      <c r="T39" s="33"/>
    </row>
    <row r="40" spans="1:20" s="69" customFormat="1" ht="27.6" x14ac:dyDescent="0.3">
      <c r="A40" s="31" t="s">
        <v>247</v>
      </c>
      <c r="B40" s="38">
        <v>4</v>
      </c>
      <c r="C40" s="33" t="s">
        <v>137</v>
      </c>
      <c r="D40" s="39" t="s">
        <v>19</v>
      </c>
      <c r="E40" s="39" t="s">
        <v>280</v>
      </c>
      <c r="F40" s="39" t="s">
        <v>20</v>
      </c>
      <c r="G40" s="39" t="s">
        <v>215</v>
      </c>
      <c r="H40" s="38">
        <v>0</v>
      </c>
      <c r="I40" s="38">
        <v>0</v>
      </c>
      <c r="J40" s="38">
        <v>0</v>
      </c>
      <c r="K40" s="38">
        <v>15</v>
      </c>
      <c r="L40" s="38">
        <v>0</v>
      </c>
      <c r="M40" s="38">
        <v>0</v>
      </c>
      <c r="N40" s="38">
        <v>0</v>
      </c>
      <c r="O40" s="38">
        <v>0</v>
      </c>
      <c r="P40" s="38">
        <v>5</v>
      </c>
      <c r="Q40" s="38" t="s">
        <v>6</v>
      </c>
      <c r="R40" s="38" t="s">
        <v>7</v>
      </c>
      <c r="S40" s="33"/>
      <c r="T40" s="33"/>
    </row>
    <row r="41" spans="1:20" s="74" customFormat="1" x14ac:dyDescent="0.3">
      <c r="A41" s="87" t="s">
        <v>248</v>
      </c>
      <c r="B41" s="88"/>
      <c r="C41" s="88"/>
      <c r="D41" s="88"/>
      <c r="E41" s="88"/>
      <c r="F41" s="88"/>
      <c r="G41" s="89"/>
      <c r="H41" s="15">
        <f>SUM(H34:H40)</f>
        <v>0</v>
      </c>
      <c r="I41" s="15">
        <f t="shared" ref="I41:P41" si="3">SUM(I34:I40)</f>
        <v>0</v>
      </c>
      <c r="J41" s="15">
        <f t="shared" si="3"/>
        <v>0</v>
      </c>
      <c r="K41" s="15">
        <f t="shared" si="3"/>
        <v>81</v>
      </c>
      <c r="L41" s="15">
        <f t="shared" si="3"/>
        <v>9</v>
      </c>
      <c r="M41" s="15">
        <f t="shared" si="3"/>
        <v>0</v>
      </c>
      <c r="N41" s="15">
        <f t="shared" si="3"/>
        <v>0</v>
      </c>
      <c r="O41" s="15">
        <f t="shared" si="3"/>
        <v>0</v>
      </c>
      <c r="P41" s="15">
        <f t="shared" si="3"/>
        <v>30</v>
      </c>
      <c r="Q41" s="67"/>
      <c r="R41" s="67"/>
      <c r="S41" s="68"/>
      <c r="T41" s="68"/>
    </row>
    <row r="42" spans="1:20" s="69" customFormat="1" ht="27.6" x14ac:dyDescent="0.3">
      <c r="A42" s="31" t="s">
        <v>247</v>
      </c>
      <c r="B42" s="38">
        <v>5</v>
      </c>
      <c r="C42" s="33" t="s">
        <v>138</v>
      </c>
      <c r="D42" s="42" t="s">
        <v>104</v>
      </c>
      <c r="E42" s="42" t="s">
        <v>281</v>
      </c>
      <c r="F42" s="42"/>
      <c r="G42" s="42"/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5</v>
      </c>
      <c r="Q42" s="43" t="s">
        <v>17</v>
      </c>
      <c r="R42" s="43" t="s">
        <v>7</v>
      </c>
      <c r="S42" s="33"/>
      <c r="T42" s="33"/>
    </row>
    <row r="43" spans="1:20" s="69" customFormat="1" ht="27.6" x14ac:dyDescent="0.3">
      <c r="A43" s="31" t="s">
        <v>247</v>
      </c>
      <c r="B43" s="38">
        <v>5</v>
      </c>
      <c r="C43" s="33" t="s">
        <v>139</v>
      </c>
      <c r="D43" s="42" t="s">
        <v>40</v>
      </c>
      <c r="E43" s="42" t="s">
        <v>282</v>
      </c>
      <c r="F43" s="39" t="s">
        <v>41</v>
      </c>
      <c r="G43" s="39" t="s">
        <v>213</v>
      </c>
      <c r="H43" s="41">
        <v>0</v>
      </c>
      <c r="I43" s="41">
        <v>0</v>
      </c>
      <c r="J43" s="41">
        <v>0</v>
      </c>
      <c r="K43" s="41">
        <v>18</v>
      </c>
      <c r="L43" s="41">
        <v>0</v>
      </c>
      <c r="M43" s="41">
        <v>0</v>
      </c>
      <c r="N43" s="41">
        <v>0</v>
      </c>
      <c r="O43" s="41">
        <v>0</v>
      </c>
      <c r="P43" s="41">
        <v>6</v>
      </c>
      <c r="Q43" s="38" t="s">
        <v>6</v>
      </c>
      <c r="R43" s="38" t="s">
        <v>7</v>
      </c>
      <c r="S43" s="33"/>
      <c r="T43" s="33"/>
    </row>
    <row r="44" spans="1:20" s="69" customFormat="1" ht="27.6" x14ac:dyDescent="0.3">
      <c r="A44" s="31" t="s">
        <v>247</v>
      </c>
      <c r="B44" s="38">
        <v>5</v>
      </c>
      <c r="C44" s="33" t="s">
        <v>140</v>
      </c>
      <c r="D44" s="39" t="s">
        <v>48</v>
      </c>
      <c r="E44" s="39" t="s">
        <v>222</v>
      </c>
      <c r="F44" s="39" t="s">
        <v>49</v>
      </c>
      <c r="G44" s="39" t="s">
        <v>216</v>
      </c>
      <c r="H44" s="41">
        <v>0</v>
      </c>
      <c r="I44" s="41">
        <v>0</v>
      </c>
      <c r="J44" s="41">
        <v>0</v>
      </c>
      <c r="K44" s="41">
        <v>18</v>
      </c>
      <c r="L44" s="41">
        <v>0</v>
      </c>
      <c r="M44" s="41">
        <v>0</v>
      </c>
      <c r="N44" s="41">
        <v>0</v>
      </c>
      <c r="O44" s="41">
        <v>0</v>
      </c>
      <c r="P44" s="41">
        <v>6</v>
      </c>
      <c r="Q44" s="38" t="s">
        <v>6</v>
      </c>
      <c r="R44" s="38" t="s">
        <v>7</v>
      </c>
      <c r="S44" s="33"/>
      <c r="T44" s="33"/>
    </row>
    <row r="45" spans="1:20" s="76" customFormat="1" ht="41.4" x14ac:dyDescent="0.3">
      <c r="A45" s="31" t="s">
        <v>247</v>
      </c>
      <c r="B45" s="43">
        <v>5</v>
      </c>
      <c r="C45" s="34"/>
      <c r="D45" s="45" t="s">
        <v>283</v>
      </c>
      <c r="E45" s="45" t="s">
        <v>285</v>
      </c>
      <c r="F45" s="45" t="s">
        <v>44</v>
      </c>
      <c r="G45" s="39" t="s">
        <v>217</v>
      </c>
      <c r="H45" s="41">
        <v>0</v>
      </c>
      <c r="I45" s="41">
        <v>0</v>
      </c>
      <c r="J45" s="41">
        <v>0</v>
      </c>
      <c r="K45" s="41">
        <v>9</v>
      </c>
      <c r="L45" s="41">
        <v>0</v>
      </c>
      <c r="M45" s="41">
        <v>0</v>
      </c>
      <c r="N45" s="41">
        <v>0</v>
      </c>
      <c r="O45" s="41">
        <v>0</v>
      </c>
      <c r="P45" s="41">
        <v>3</v>
      </c>
      <c r="Q45" s="46" t="s">
        <v>6</v>
      </c>
      <c r="R45" s="43" t="s">
        <v>72</v>
      </c>
      <c r="S45" s="34"/>
      <c r="T45" s="42" t="s">
        <v>73</v>
      </c>
    </row>
    <row r="46" spans="1:20" s="76" customFormat="1" ht="27.6" x14ac:dyDescent="0.3">
      <c r="A46" s="31" t="s">
        <v>247</v>
      </c>
      <c r="B46" s="43">
        <v>5</v>
      </c>
      <c r="C46" s="34" t="s">
        <v>141</v>
      </c>
      <c r="D46" s="47" t="s">
        <v>106</v>
      </c>
      <c r="E46" s="47" t="s">
        <v>284</v>
      </c>
      <c r="F46" s="47" t="s">
        <v>132</v>
      </c>
      <c r="G46" s="47" t="s">
        <v>218</v>
      </c>
      <c r="H46" s="41">
        <v>0</v>
      </c>
      <c r="I46" s="41">
        <v>0</v>
      </c>
      <c r="J46" s="41">
        <v>0</v>
      </c>
      <c r="K46" s="41">
        <v>0</v>
      </c>
      <c r="L46" s="41">
        <v>9</v>
      </c>
      <c r="M46" s="41">
        <v>0</v>
      </c>
      <c r="N46" s="41">
        <v>0</v>
      </c>
      <c r="O46" s="41">
        <v>0</v>
      </c>
      <c r="P46" s="41">
        <v>3</v>
      </c>
      <c r="Q46" s="46" t="s">
        <v>17</v>
      </c>
      <c r="R46" s="43" t="s">
        <v>72</v>
      </c>
      <c r="S46" s="48"/>
      <c r="T46" s="42" t="s">
        <v>73</v>
      </c>
    </row>
    <row r="47" spans="1:20" s="74" customFormat="1" x14ac:dyDescent="0.3">
      <c r="A47" s="87" t="s">
        <v>248</v>
      </c>
      <c r="B47" s="88"/>
      <c r="C47" s="88"/>
      <c r="D47" s="88"/>
      <c r="E47" s="88"/>
      <c r="F47" s="88"/>
      <c r="G47" s="89"/>
      <c r="H47" s="15">
        <f>SUM(H42:H45)</f>
        <v>0</v>
      </c>
      <c r="I47" s="15">
        <f t="shared" ref="I47:P47" si="4">SUM(I42:I45)</f>
        <v>0</v>
      </c>
      <c r="J47" s="15">
        <f t="shared" si="4"/>
        <v>0</v>
      </c>
      <c r="K47" s="15">
        <f t="shared" si="4"/>
        <v>45</v>
      </c>
      <c r="L47" s="15">
        <f t="shared" si="4"/>
        <v>0</v>
      </c>
      <c r="M47" s="15">
        <f t="shared" si="4"/>
        <v>0</v>
      </c>
      <c r="N47" s="15">
        <f t="shared" si="4"/>
        <v>0</v>
      </c>
      <c r="O47" s="15">
        <f t="shared" si="4"/>
        <v>0</v>
      </c>
      <c r="P47" s="15">
        <f t="shared" si="4"/>
        <v>20</v>
      </c>
      <c r="Q47" s="67"/>
      <c r="R47" s="67"/>
      <c r="S47" s="68"/>
      <c r="T47" s="68"/>
    </row>
    <row r="48" spans="1:20" s="69" customFormat="1" ht="27.6" x14ac:dyDescent="0.3">
      <c r="A48" s="31" t="s">
        <v>247</v>
      </c>
      <c r="B48" s="38">
        <v>6</v>
      </c>
      <c r="C48" s="33" t="s">
        <v>142</v>
      </c>
      <c r="D48" s="42" t="s">
        <v>107</v>
      </c>
      <c r="E48" s="42" t="s">
        <v>286</v>
      </c>
      <c r="F48" s="42" t="s">
        <v>16</v>
      </c>
      <c r="G48" s="42" t="s">
        <v>211</v>
      </c>
      <c r="H48" s="41">
        <v>0</v>
      </c>
      <c r="I48" s="41">
        <v>0</v>
      </c>
      <c r="J48" s="41">
        <v>0</v>
      </c>
      <c r="K48" s="41">
        <v>12</v>
      </c>
      <c r="L48" s="41">
        <v>0</v>
      </c>
      <c r="M48" s="41">
        <v>0</v>
      </c>
      <c r="N48" s="41">
        <v>0</v>
      </c>
      <c r="O48" s="41">
        <v>0</v>
      </c>
      <c r="P48" s="38">
        <v>4</v>
      </c>
      <c r="Q48" s="38" t="s">
        <v>6</v>
      </c>
      <c r="R48" s="38" t="s">
        <v>7</v>
      </c>
      <c r="S48" s="79"/>
      <c r="T48" s="37"/>
    </row>
    <row r="49" spans="1:20" s="69" customFormat="1" ht="27.6" x14ac:dyDescent="0.3">
      <c r="A49" s="31" t="s">
        <v>247</v>
      </c>
      <c r="B49" s="38">
        <v>6</v>
      </c>
      <c r="C49" s="33" t="s">
        <v>143</v>
      </c>
      <c r="D49" s="39" t="s">
        <v>54</v>
      </c>
      <c r="E49" s="39" t="s">
        <v>54</v>
      </c>
      <c r="F49" s="39" t="s">
        <v>49</v>
      </c>
      <c r="G49" s="34" t="s">
        <v>216</v>
      </c>
      <c r="H49" s="41">
        <v>0</v>
      </c>
      <c r="I49" s="41">
        <v>0</v>
      </c>
      <c r="J49" s="41">
        <v>0</v>
      </c>
      <c r="K49" s="41">
        <v>12</v>
      </c>
      <c r="L49" s="41">
        <v>0</v>
      </c>
      <c r="M49" s="41">
        <v>0</v>
      </c>
      <c r="N49" s="41">
        <v>0</v>
      </c>
      <c r="O49" s="41">
        <v>0</v>
      </c>
      <c r="P49" s="38">
        <v>4</v>
      </c>
      <c r="Q49" s="38" t="s">
        <v>6</v>
      </c>
      <c r="R49" s="38" t="s">
        <v>7</v>
      </c>
      <c r="S49" s="79"/>
      <c r="T49" s="37"/>
    </row>
    <row r="50" spans="1:20" s="69" customFormat="1" ht="27.6" x14ac:dyDescent="0.3">
      <c r="A50" s="31" t="s">
        <v>247</v>
      </c>
      <c r="B50" s="38">
        <v>6</v>
      </c>
      <c r="C50" s="33" t="s">
        <v>144</v>
      </c>
      <c r="D50" s="39" t="s">
        <v>59</v>
      </c>
      <c r="E50" s="39" t="s">
        <v>287</v>
      </c>
      <c r="F50" s="39" t="s">
        <v>41</v>
      </c>
      <c r="G50" s="39" t="s">
        <v>213</v>
      </c>
      <c r="H50" s="41">
        <v>0</v>
      </c>
      <c r="I50" s="41">
        <v>0</v>
      </c>
      <c r="J50" s="41">
        <v>0</v>
      </c>
      <c r="K50" s="41">
        <v>12</v>
      </c>
      <c r="L50" s="41">
        <v>0</v>
      </c>
      <c r="M50" s="41">
        <v>0</v>
      </c>
      <c r="N50" s="41">
        <v>0</v>
      </c>
      <c r="O50" s="41">
        <v>0</v>
      </c>
      <c r="P50" s="38">
        <v>4</v>
      </c>
      <c r="Q50" s="38" t="s">
        <v>6</v>
      </c>
      <c r="R50" s="38" t="s">
        <v>7</v>
      </c>
      <c r="S50" s="79"/>
      <c r="T50" s="37"/>
    </row>
    <row r="51" spans="1:20" s="69" customFormat="1" ht="27.6" x14ac:dyDescent="0.3">
      <c r="A51" s="31" t="s">
        <v>247</v>
      </c>
      <c r="B51" s="38">
        <v>6</v>
      </c>
      <c r="C51" s="33" t="s">
        <v>145</v>
      </c>
      <c r="D51" s="42" t="s">
        <v>109</v>
      </c>
      <c r="E51" s="42" t="s">
        <v>288</v>
      </c>
      <c r="F51" s="42"/>
      <c r="G51" s="42"/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3">
        <v>5</v>
      </c>
      <c r="Q51" s="43" t="s">
        <v>17</v>
      </c>
      <c r="R51" s="38" t="s">
        <v>7</v>
      </c>
      <c r="S51" s="42" t="s">
        <v>104</v>
      </c>
      <c r="T51" s="33"/>
    </row>
    <row r="52" spans="1:20" s="69" customFormat="1" ht="27.6" x14ac:dyDescent="0.3">
      <c r="A52" s="31" t="s">
        <v>247</v>
      </c>
      <c r="B52" s="38">
        <v>6</v>
      </c>
      <c r="C52" s="33" t="s">
        <v>146</v>
      </c>
      <c r="D52" s="39" t="s">
        <v>31</v>
      </c>
      <c r="E52" s="39" t="s">
        <v>228</v>
      </c>
      <c r="F52" s="39" t="s">
        <v>32</v>
      </c>
      <c r="G52" s="39" t="s">
        <v>219</v>
      </c>
      <c r="H52" s="41">
        <v>0</v>
      </c>
      <c r="I52" s="41">
        <v>0</v>
      </c>
      <c r="J52" s="41">
        <v>0</v>
      </c>
      <c r="K52" s="41">
        <v>12</v>
      </c>
      <c r="L52" s="41">
        <v>0</v>
      </c>
      <c r="M52" s="41">
        <v>0</v>
      </c>
      <c r="N52" s="41">
        <v>0</v>
      </c>
      <c r="O52" s="41">
        <v>0</v>
      </c>
      <c r="P52" s="43">
        <v>4</v>
      </c>
      <c r="Q52" s="38" t="s">
        <v>6</v>
      </c>
      <c r="R52" s="38" t="s">
        <v>7</v>
      </c>
      <c r="T52" s="37"/>
    </row>
    <row r="53" spans="1:20" s="74" customFormat="1" x14ac:dyDescent="0.3">
      <c r="A53" s="87" t="s">
        <v>248</v>
      </c>
      <c r="B53" s="88"/>
      <c r="C53" s="88"/>
      <c r="D53" s="88"/>
      <c r="E53" s="88"/>
      <c r="F53" s="88"/>
      <c r="G53" s="89"/>
      <c r="H53" s="15">
        <f t="shared" ref="H53:O53" si="5">SUM(H48:H52)</f>
        <v>0</v>
      </c>
      <c r="I53" s="15">
        <f t="shared" si="5"/>
        <v>0</v>
      </c>
      <c r="J53" s="15">
        <f t="shared" si="5"/>
        <v>0</v>
      </c>
      <c r="K53" s="15">
        <f t="shared" si="5"/>
        <v>48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>SUM(P48:P52)</f>
        <v>21</v>
      </c>
      <c r="Q53" s="67"/>
      <c r="R53" s="67"/>
      <c r="S53" s="68"/>
      <c r="T53" s="68"/>
    </row>
    <row r="54" spans="1:20" s="74" customFormat="1" ht="27.6" x14ac:dyDescent="0.3">
      <c r="A54" s="31" t="s">
        <v>247</v>
      </c>
      <c r="B54" s="38">
        <v>7</v>
      </c>
      <c r="C54" s="33"/>
      <c r="D54" s="39" t="s">
        <v>110</v>
      </c>
      <c r="E54" s="42" t="s">
        <v>289</v>
      </c>
      <c r="F54" s="42"/>
      <c r="G54" s="42"/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 t="s">
        <v>7</v>
      </c>
      <c r="R54" s="38" t="s">
        <v>7</v>
      </c>
      <c r="S54" s="42" t="s">
        <v>109</v>
      </c>
      <c r="T54" s="33"/>
    </row>
    <row r="55" spans="1:20" s="69" customFormat="1" ht="27.6" x14ac:dyDescent="0.3">
      <c r="A55" s="31" t="s">
        <v>247</v>
      </c>
      <c r="B55" s="38">
        <v>7</v>
      </c>
      <c r="C55" s="33" t="s">
        <v>147</v>
      </c>
      <c r="D55" s="39" t="s">
        <v>21</v>
      </c>
      <c r="E55" s="39" t="s">
        <v>290</v>
      </c>
      <c r="F55" s="42" t="s">
        <v>16</v>
      </c>
      <c r="G55" s="42" t="s">
        <v>211</v>
      </c>
      <c r="H55" s="40">
        <v>0</v>
      </c>
      <c r="I55" s="40">
        <v>0</v>
      </c>
      <c r="J55" s="40">
        <v>0</v>
      </c>
      <c r="K55" s="40">
        <v>0</v>
      </c>
      <c r="L55" s="40">
        <v>520</v>
      </c>
      <c r="M55" s="40">
        <v>0</v>
      </c>
      <c r="N55" s="40">
        <v>0</v>
      </c>
      <c r="O55" s="40">
        <v>0</v>
      </c>
      <c r="P55" s="40">
        <v>30</v>
      </c>
      <c r="Q55" s="38" t="s">
        <v>303</v>
      </c>
      <c r="R55" s="38" t="s">
        <v>7</v>
      </c>
      <c r="S55" s="33"/>
      <c r="T55" s="33"/>
    </row>
    <row r="56" spans="1:20" s="74" customFormat="1" x14ac:dyDescent="0.3">
      <c r="A56" s="87" t="s">
        <v>248</v>
      </c>
      <c r="B56" s="88"/>
      <c r="C56" s="88"/>
      <c r="D56" s="88"/>
      <c r="E56" s="88"/>
      <c r="F56" s="88"/>
      <c r="G56" s="89"/>
      <c r="H56" s="15">
        <f t="shared" ref="H56:O56" si="6">SUM(H54:H55)</f>
        <v>0</v>
      </c>
      <c r="I56" s="15">
        <f t="shared" si="6"/>
        <v>0</v>
      </c>
      <c r="J56" s="15">
        <f t="shared" si="6"/>
        <v>0</v>
      </c>
      <c r="K56" s="15">
        <f t="shared" si="6"/>
        <v>0</v>
      </c>
      <c r="L56" s="15">
        <f t="shared" si="6"/>
        <v>520</v>
      </c>
      <c r="M56" s="15">
        <f t="shared" si="6"/>
        <v>0</v>
      </c>
      <c r="N56" s="15">
        <f t="shared" si="6"/>
        <v>0</v>
      </c>
      <c r="O56" s="15">
        <f t="shared" si="6"/>
        <v>0</v>
      </c>
      <c r="P56" s="15">
        <f>SUM(P54:P55)</f>
        <v>30</v>
      </c>
      <c r="Q56" s="67"/>
      <c r="R56" s="67"/>
      <c r="S56" s="68"/>
      <c r="T56" s="68"/>
    </row>
    <row r="57" spans="1:20" s="74" customFormat="1" x14ac:dyDescent="0.3">
      <c r="A57" s="83"/>
      <c r="B57" s="84"/>
      <c r="C57" s="84"/>
      <c r="D57" s="84"/>
      <c r="E57" s="84"/>
      <c r="F57" s="84"/>
      <c r="G57" s="84"/>
      <c r="H57" s="16"/>
      <c r="I57" s="16"/>
      <c r="J57" s="16"/>
      <c r="K57" s="16"/>
      <c r="L57" s="16"/>
      <c r="M57" s="16"/>
      <c r="N57" s="16"/>
      <c r="O57" s="16"/>
      <c r="P57" s="16">
        <f>P17+P25+P33+P41+P47+P53+P56+P66+P70</f>
        <v>210</v>
      </c>
      <c r="Q57" s="85"/>
      <c r="R57" s="85"/>
      <c r="S57" s="84"/>
      <c r="T57" s="84"/>
    </row>
    <row r="58" spans="1:20" s="74" customFormat="1" x14ac:dyDescent="0.3">
      <c r="B58" s="49"/>
      <c r="C58" s="27"/>
      <c r="D58" s="50"/>
      <c r="E58" s="50"/>
      <c r="F58" s="50"/>
      <c r="G58" s="50"/>
      <c r="H58" s="51"/>
      <c r="I58" s="51"/>
      <c r="J58" s="51"/>
      <c r="K58" s="51"/>
      <c r="L58" s="52"/>
      <c r="M58" s="49"/>
      <c r="N58" s="49"/>
      <c r="O58" s="70"/>
      <c r="P58" s="70"/>
    </row>
    <row r="59" spans="1:20" s="74" customFormat="1" x14ac:dyDescent="0.3">
      <c r="A59" s="96" t="s">
        <v>253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</row>
    <row r="60" spans="1:20" s="74" customFormat="1" x14ac:dyDescent="0.3">
      <c r="A60" s="71" t="s">
        <v>159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3"/>
    </row>
    <row r="61" spans="1:20" s="74" customFormat="1" x14ac:dyDescent="0.3">
      <c r="A61" s="92" t="s">
        <v>160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</row>
    <row r="62" spans="1:20" s="69" customFormat="1" ht="27.6" x14ac:dyDescent="0.3">
      <c r="A62" s="31" t="s">
        <v>247</v>
      </c>
      <c r="B62" s="38">
        <v>5</v>
      </c>
      <c r="C62" s="33" t="s">
        <v>148</v>
      </c>
      <c r="D62" s="42" t="s">
        <v>115</v>
      </c>
      <c r="E62" s="42" t="s">
        <v>291</v>
      </c>
      <c r="F62" s="42" t="s">
        <v>20</v>
      </c>
      <c r="G62" s="42" t="s">
        <v>215</v>
      </c>
      <c r="H62" s="32">
        <v>0</v>
      </c>
      <c r="I62" s="32">
        <v>0</v>
      </c>
      <c r="J62" s="32">
        <v>0</v>
      </c>
      <c r="K62" s="32">
        <v>12</v>
      </c>
      <c r="L62" s="32">
        <v>0</v>
      </c>
      <c r="M62" s="32">
        <v>0</v>
      </c>
      <c r="N62" s="32">
        <v>0</v>
      </c>
      <c r="O62" s="32">
        <v>0</v>
      </c>
      <c r="P62" s="41">
        <v>4</v>
      </c>
      <c r="Q62" s="38" t="s">
        <v>6</v>
      </c>
      <c r="R62" s="38" t="s">
        <v>7</v>
      </c>
      <c r="S62" s="37"/>
      <c r="T62" s="33"/>
    </row>
    <row r="63" spans="1:20" s="80" customFormat="1" ht="27.6" x14ac:dyDescent="0.3">
      <c r="A63" s="31" t="s">
        <v>247</v>
      </c>
      <c r="B63" s="38">
        <v>5</v>
      </c>
      <c r="C63" s="33" t="s">
        <v>149</v>
      </c>
      <c r="D63" s="42" t="s">
        <v>117</v>
      </c>
      <c r="E63" s="42" t="s">
        <v>292</v>
      </c>
      <c r="F63" s="47" t="s">
        <v>133</v>
      </c>
      <c r="G63" s="47" t="s">
        <v>207</v>
      </c>
      <c r="H63" s="32">
        <v>0</v>
      </c>
      <c r="I63" s="32">
        <v>0</v>
      </c>
      <c r="J63" s="32">
        <v>0</v>
      </c>
      <c r="K63" s="32">
        <v>15</v>
      </c>
      <c r="L63" s="32">
        <v>0</v>
      </c>
      <c r="M63" s="32">
        <v>0</v>
      </c>
      <c r="N63" s="32">
        <v>0</v>
      </c>
      <c r="O63" s="32">
        <v>0</v>
      </c>
      <c r="P63" s="41">
        <v>5</v>
      </c>
      <c r="Q63" s="38" t="s">
        <v>6</v>
      </c>
      <c r="R63" s="38" t="s">
        <v>7</v>
      </c>
      <c r="S63" s="33"/>
      <c r="T63" s="33"/>
    </row>
    <row r="64" spans="1:20" s="76" customFormat="1" ht="27.6" x14ac:dyDescent="0.3">
      <c r="A64" s="31" t="s">
        <v>247</v>
      </c>
      <c r="B64" s="43">
        <v>5</v>
      </c>
      <c r="C64" s="34" t="s">
        <v>150</v>
      </c>
      <c r="D64" s="47" t="s">
        <v>119</v>
      </c>
      <c r="E64" s="47" t="s">
        <v>293</v>
      </c>
      <c r="F64" s="47" t="s">
        <v>132</v>
      </c>
      <c r="G64" s="47" t="s">
        <v>218</v>
      </c>
      <c r="H64" s="32">
        <v>0</v>
      </c>
      <c r="I64" s="32">
        <v>0</v>
      </c>
      <c r="J64" s="32">
        <v>0</v>
      </c>
      <c r="K64" s="32">
        <v>12</v>
      </c>
      <c r="L64" s="32">
        <v>0</v>
      </c>
      <c r="M64" s="32">
        <v>0</v>
      </c>
      <c r="N64" s="32">
        <v>0</v>
      </c>
      <c r="O64" s="32">
        <v>0</v>
      </c>
      <c r="P64" s="43">
        <v>4</v>
      </c>
      <c r="Q64" s="43" t="s">
        <v>6</v>
      </c>
      <c r="R64" s="43" t="s">
        <v>72</v>
      </c>
      <c r="S64" s="55"/>
      <c r="T64" s="42" t="s">
        <v>73</v>
      </c>
    </row>
    <row r="65" spans="1:20" s="81" customFormat="1" ht="27.6" x14ac:dyDescent="0.3">
      <c r="A65" s="31" t="s">
        <v>247</v>
      </c>
      <c r="B65" s="43">
        <v>5</v>
      </c>
      <c r="C65" s="34" t="s">
        <v>151</v>
      </c>
      <c r="D65" s="47" t="s">
        <v>46</v>
      </c>
      <c r="E65" s="47" t="s">
        <v>294</v>
      </c>
      <c r="F65" s="47" t="s">
        <v>16</v>
      </c>
      <c r="G65" s="47" t="s">
        <v>211</v>
      </c>
      <c r="H65" s="32">
        <v>0</v>
      </c>
      <c r="I65" s="32">
        <v>0</v>
      </c>
      <c r="J65" s="32">
        <v>0</v>
      </c>
      <c r="K65" s="32">
        <v>12</v>
      </c>
      <c r="L65" s="32">
        <v>0</v>
      </c>
      <c r="M65" s="32">
        <v>0</v>
      </c>
      <c r="N65" s="32">
        <v>0</v>
      </c>
      <c r="O65" s="32">
        <v>0</v>
      </c>
      <c r="P65" s="43">
        <v>4</v>
      </c>
      <c r="Q65" s="43" t="s">
        <v>6</v>
      </c>
      <c r="R65" s="43" t="s">
        <v>72</v>
      </c>
      <c r="S65" s="55"/>
      <c r="T65" s="42" t="s">
        <v>73</v>
      </c>
    </row>
    <row r="66" spans="1:20" s="82" customFormat="1" x14ac:dyDescent="0.3">
      <c r="A66" s="87" t="s">
        <v>248</v>
      </c>
      <c r="B66" s="88"/>
      <c r="C66" s="88"/>
      <c r="D66" s="88"/>
      <c r="E66" s="88"/>
      <c r="F66" s="88"/>
      <c r="G66" s="89"/>
      <c r="H66" s="15">
        <f t="shared" ref="H66:O66" si="7">SUM(H62:H64)</f>
        <v>0</v>
      </c>
      <c r="I66" s="15">
        <f t="shared" si="7"/>
        <v>0</v>
      </c>
      <c r="J66" s="15">
        <f t="shared" si="7"/>
        <v>0</v>
      </c>
      <c r="K66" s="15">
        <f t="shared" si="7"/>
        <v>39</v>
      </c>
      <c r="L66" s="15">
        <f t="shared" si="7"/>
        <v>0</v>
      </c>
      <c r="M66" s="15">
        <f t="shared" si="7"/>
        <v>0</v>
      </c>
      <c r="N66" s="15">
        <f t="shared" si="7"/>
        <v>0</v>
      </c>
      <c r="O66" s="15">
        <f t="shared" si="7"/>
        <v>0</v>
      </c>
      <c r="P66" s="15">
        <f>SUM(P62:P64)</f>
        <v>13</v>
      </c>
      <c r="Q66" s="15"/>
      <c r="R66" s="15"/>
      <c r="S66" s="15"/>
      <c r="T66" s="15"/>
    </row>
    <row r="67" spans="1:20" s="69" customFormat="1" ht="27.6" x14ac:dyDescent="0.3">
      <c r="A67" s="31" t="s">
        <v>247</v>
      </c>
      <c r="B67" s="38">
        <v>6</v>
      </c>
      <c r="C67" s="33" t="s">
        <v>152</v>
      </c>
      <c r="D67" s="39" t="s">
        <v>121</v>
      </c>
      <c r="E67" s="39" t="s">
        <v>295</v>
      </c>
      <c r="F67" s="39" t="s">
        <v>32</v>
      </c>
      <c r="G67" s="39" t="s">
        <v>219</v>
      </c>
      <c r="H67" s="32">
        <v>0</v>
      </c>
      <c r="I67" s="32">
        <v>0</v>
      </c>
      <c r="J67" s="32">
        <v>0</v>
      </c>
      <c r="K67" s="32">
        <v>15</v>
      </c>
      <c r="L67" s="32">
        <v>0</v>
      </c>
      <c r="M67" s="32">
        <v>0</v>
      </c>
      <c r="N67" s="32">
        <v>0</v>
      </c>
      <c r="O67" s="32">
        <v>0</v>
      </c>
      <c r="P67" s="56">
        <v>5</v>
      </c>
      <c r="Q67" s="29" t="s">
        <v>6</v>
      </c>
      <c r="R67" s="29" t="s">
        <v>7</v>
      </c>
      <c r="S67" s="33"/>
      <c r="T67" s="33"/>
    </row>
    <row r="68" spans="1:20" s="81" customFormat="1" ht="27.6" x14ac:dyDescent="0.3">
      <c r="A68" s="31" t="s">
        <v>247</v>
      </c>
      <c r="B68" s="43">
        <v>6</v>
      </c>
      <c r="C68" s="47" t="s">
        <v>153</v>
      </c>
      <c r="D68" s="47" t="s">
        <v>123</v>
      </c>
      <c r="E68" s="47" t="s">
        <v>296</v>
      </c>
      <c r="F68" s="47" t="s">
        <v>53</v>
      </c>
      <c r="G68" s="47" t="s">
        <v>207</v>
      </c>
      <c r="H68" s="32">
        <v>0</v>
      </c>
      <c r="I68" s="32">
        <v>0</v>
      </c>
      <c r="J68" s="32">
        <v>0</v>
      </c>
      <c r="K68" s="32">
        <v>12</v>
      </c>
      <c r="L68" s="32">
        <v>0</v>
      </c>
      <c r="M68" s="32">
        <v>0</v>
      </c>
      <c r="N68" s="32">
        <v>0</v>
      </c>
      <c r="O68" s="32">
        <v>0</v>
      </c>
      <c r="P68" s="46">
        <v>4</v>
      </c>
      <c r="Q68" s="46" t="s">
        <v>6</v>
      </c>
      <c r="R68" s="46" t="s">
        <v>72</v>
      </c>
      <c r="S68" s="55"/>
      <c r="T68" s="42" t="s">
        <v>73</v>
      </c>
    </row>
    <row r="69" spans="1:20" s="81" customFormat="1" ht="27.6" x14ac:dyDescent="0.3">
      <c r="A69" s="31" t="s">
        <v>247</v>
      </c>
      <c r="B69" s="43">
        <v>6</v>
      </c>
      <c r="C69" s="47" t="s">
        <v>154</v>
      </c>
      <c r="D69" s="47" t="s">
        <v>125</v>
      </c>
      <c r="E69" s="47" t="s">
        <v>297</v>
      </c>
      <c r="F69" s="47" t="s">
        <v>49</v>
      </c>
      <c r="G69" s="34" t="s">
        <v>216</v>
      </c>
      <c r="H69" s="32">
        <v>0</v>
      </c>
      <c r="I69" s="32">
        <v>0</v>
      </c>
      <c r="J69" s="32">
        <v>0</v>
      </c>
      <c r="K69" s="32">
        <v>12</v>
      </c>
      <c r="L69" s="32">
        <v>0</v>
      </c>
      <c r="M69" s="32">
        <v>0</v>
      </c>
      <c r="N69" s="32">
        <v>0</v>
      </c>
      <c r="O69" s="32">
        <v>0</v>
      </c>
      <c r="P69" s="46">
        <v>4</v>
      </c>
      <c r="Q69" s="46" t="s">
        <v>6</v>
      </c>
      <c r="R69" s="46" t="s">
        <v>72</v>
      </c>
      <c r="S69" s="55"/>
      <c r="T69" s="42" t="s">
        <v>73</v>
      </c>
    </row>
    <row r="70" spans="1:20" s="74" customFormat="1" x14ac:dyDescent="0.3">
      <c r="A70" s="87" t="s">
        <v>248</v>
      </c>
      <c r="B70" s="88"/>
      <c r="C70" s="88"/>
      <c r="D70" s="88"/>
      <c r="E70" s="88"/>
      <c r="F70" s="88"/>
      <c r="G70" s="89"/>
      <c r="H70" s="15">
        <f t="shared" ref="H70:O70" si="8">SUM(H67:H68)</f>
        <v>0</v>
      </c>
      <c r="I70" s="15">
        <f t="shared" si="8"/>
        <v>0</v>
      </c>
      <c r="J70" s="15">
        <f t="shared" si="8"/>
        <v>0</v>
      </c>
      <c r="K70" s="15">
        <f t="shared" si="8"/>
        <v>27</v>
      </c>
      <c r="L70" s="15">
        <f t="shared" si="8"/>
        <v>0</v>
      </c>
      <c r="M70" s="15">
        <f t="shared" si="8"/>
        <v>0</v>
      </c>
      <c r="N70" s="15">
        <f t="shared" si="8"/>
        <v>0</v>
      </c>
      <c r="O70" s="15">
        <f t="shared" si="8"/>
        <v>0</v>
      </c>
      <c r="P70" s="15">
        <f>SUM(P67:P68)</f>
        <v>9</v>
      </c>
      <c r="Q70" s="15"/>
      <c r="R70" s="15"/>
      <c r="S70" s="15"/>
      <c r="T70" s="15"/>
    </row>
    <row r="71" spans="1:20" s="74" customFormat="1" x14ac:dyDescent="0.3">
      <c r="A71" s="71" t="s">
        <v>161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3"/>
    </row>
    <row r="72" spans="1:20" s="74" customFormat="1" x14ac:dyDescent="0.3">
      <c r="A72" s="92" t="s">
        <v>162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</row>
    <row r="73" spans="1:20" s="74" customFormat="1" ht="27.6" x14ac:dyDescent="0.3">
      <c r="A73" s="31" t="s">
        <v>247</v>
      </c>
      <c r="B73" s="38">
        <v>5</v>
      </c>
      <c r="C73" s="33" t="s">
        <v>151</v>
      </c>
      <c r="D73" s="42" t="s">
        <v>46</v>
      </c>
      <c r="E73" s="47" t="s">
        <v>294</v>
      </c>
      <c r="F73" s="39" t="s">
        <v>16</v>
      </c>
      <c r="G73" s="39" t="s">
        <v>211</v>
      </c>
      <c r="H73" s="40">
        <v>0</v>
      </c>
      <c r="I73" s="40">
        <v>0</v>
      </c>
      <c r="J73" s="40">
        <v>0</v>
      </c>
      <c r="K73" s="40">
        <v>15</v>
      </c>
      <c r="L73" s="40">
        <v>0</v>
      </c>
      <c r="M73" s="40">
        <v>0</v>
      </c>
      <c r="N73" s="40">
        <v>0</v>
      </c>
      <c r="O73" s="40">
        <v>0</v>
      </c>
      <c r="P73" s="41">
        <v>5</v>
      </c>
      <c r="Q73" s="38" t="s">
        <v>6</v>
      </c>
      <c r="R73" s="38" t="s">
        <v>7</v>
      </c>
      <c r="S73" s="33"/>
      <c r="T73" s="33"/>
    </row>
    <row r="74" spans="1:20" s="63" customFormat="1" ht="27.6" x14ac:dyDescent="0.3">
      <c r="A74" s="31" t="s">
        <v>247</v>
      </c>
      <c r="B74" s="29">
        <v>5</v>
      </c>
      <c r="C74" s="30" t="s">
        <v>155</v>
      </c>
      <c r="D74" s="48" t="s">
        <v>127</v>
      </c>
      <c r="E74" s="48" t="s">
        <v>300</v>
      </c>
      <c r="F74" s="44" t="s">
        <v>32</v>
      </c>
      <c r="G74" s="44" t="s">
        <v>219</v>
      </c>
      <c r="H74" s="40">
        <v>0</v>
      </c>
      <c r="I74" s="40">
        <v>0</v>
      </c>
      <c r="J74" s="40">
        <v>0</v>
      </c>
      <c r="K74" s="40">
        <v>12</v>
      </c>
      <c r="L74" s="40">
        <v>0</v>
      </c>
      <c r="M74" s="40">
        <v>0</v>
      </c>
      <c r="N74" s="40">
        <v>0</v>
      </c>
      <c r="O74" s="40">
        <v>0</v>
      </c>
      <c r="P74" s="41">
        <v>4</v>
      </c>
      <c r="Q74" s="38" t="s">
        <v>6</v>
      </c>
      <c r="R74" s="38" t="s">
        <v>7</v>
      </c>
      <c r="S74" s="30"/>
      <c r="T74" s="30"/>
    </row>
    <row r="75" spans="1:20" s="76" customFormat="1" ht="41.4" x14ac:dyDescent="0.3">
      <c r="A75" s="31" t="s">
        <v>247</v>
      </c>
      <c r="B75" s="43">
        <v>5</v>
      </c>
      <c r="C75" s="34" t="s">
        <v>156</v>
      </c>
      <c r="D75" s="47" t="s">
        <v>43</v>
      </c>
      <c r="E75" s="47" t="s">
        <v>298</v>
      </c>
      <c r="F75" s="47" t="s">
        <v>44</v>
      </c>
      <c r="G75" s="39" t="s">
        <v>217</v>
      </c>
      <c r="H75" s="40">
        <v>0</v>
      </c>
      <c r="I75" s="40">
        <v>0</v>
      </c>
      <c r="J75" s="40">
        <v>0</v>
      </c>
      <c r="K75" s="40">
        <v>0</v>
      </c>
      <c r="L75" s="40">
        <v>12</v>
      </c>
      <c r="M75" s="40">
        <v>0</v>
      </c>
      <c r="N75" s="40">
        <v>0</v>
      </c>
      <c r="O75" s="40">
        <v>0</v>
      </c>
      <c r="P75" s="41">
        <v>4</v>
      </c>
      <c r="Q75" s="38" t="s">
        <v>17</v>
      </c>
      <c r="R75" s="38" t="s">
        <v>72</v>
      </c>
      <c r="S75" s="55"/>
      <c r="T75" s="42" t="s">
        <v>73</v>
      </c>
    </row>
    <row r="76" spans="1:20" s="76" customFormat="1" ht="27.6" x14ac:dyDescent="0.3">
      <c r="A76" s="31" t="s">
        <v>247</v>
      </c>
      <c r="B76" s="43">
        <v>5</v>
      </c>
      <c r="C76" s="34" t="s">
        <v>148</v>
      </c>
      <c r="D76" s="47" t="s">
        <v>115</v>
      </c>
      <c r="E76" s="42" t="s">
        <v>291</v>
      </c>
      <c r="F76" s="47" t="s">
        <v>20</v>
      </c>
      <c r="G76" s="47" t="s">
        <v>215</v>
      </c>
      <c r="H76" s="40">
        <v>0</v>
      </c>
      <c r="I76" s="40">
        <v>0</v>
      </c>
      <c r="J76" s="40">
        <v>0</v>
      </c>
      <c r="K76" s="40">
        <v>0</v>
      </c>
      <c r="L76" s="40">
        <v>12</v>
      </c>
      <c r="M76" s="40">
        <v>0</v>
      </c>
      <c r="N76" s="40">
        <v>0</v>
      </c>
      <c r="O76" s="40">
        <v>0</v>
      </c>
      <c r="P76" s="41">
        <v>4</v>
      </c>
      <c r="Q76" s="38" t="s">
        <v>17</v>
      </c>
      <c r="R76" s="38" t="s">
        <v>72</v>
      </c>
      <c r="S76" s="57"/>
      <c r="T76" s="42" t="s">
        <v>73</v>
      </c>
    </row>
    <row r="77" spans="1:20" s="74" customFormat="1" x14ac:dyDescent="0.3">
      <c r="A77" s="87" t="s">
        <v>248</v>
      </c>
      <c r="B77" s="88"/>
      <c r="C77" s="88"/>
      <c r="D77" s="88"/>
      <c r="E77" s="88"/>
      <c r="F77" s="88"/>
      <c r="G77" s="89"/>
      <c r="H77" s="15">
        <f>SUM(H73:H75)</f>
        <v>0</v>
      </c>
      <c r="I77" s="15">
        <f t="shared" ref="I77:P77" si="9">SUM(I73:I75)</f>
        <v>0</v>
      </c>
      <c r="J77" s="15">
        <f t="shared" si="9"/>
        <v>0</v>
      </c>
      <c r="K77" s="15">
        <f t="shared" si="9"/>
        <v>27</v>
      </c>
      <c r="L77" s="15">
        <f t="shared" si="9"/>
        <v>12</v>
      </c>
      <c r="M77" s="15">
        <f t="shared" si="9"/>
        <v>0</v>
      </c>
      <c r="N77" s="15">
        <f t="shared" si="9"/>
        <v>0</v>
      </c>
      <c r="O77" s="15">
        <f t="shared" si="9"/>
        <v>0</v>
      </c>
      <c r="P77" s="15">
        <f t="shared" si="9"/>
        <v>13</v>
      </c>
      <c r="Q77" s="15"/>
      <c r="R77" s="15"/>
      <c r="S77" s="15"/>
      <c r="T77" s="15"/>
    </row>
    <row r="78" spans="1:20" s="74" customFormat="1" ht="27.6" x14ac:dyDescent="0.3">
      <c r="A78" s="31" t="s">
        <v>247</v>
      </c>
      <c r="B78" s="38">
        <v>6</v>
      </c>
      <c r="C78" s="33" t="s">
        <v>157</v>
      </c>
      <c r="D78" s="39" t="s">
        <v>129</v>
      </c>
      <c r="E78" s="39" t="s">
        <v>287</v>
      </c>
      <c r="F78" s="39" t="s">
        <v>41</v>
      </c>
      <c r="G78" s="39" t="s">
        <v>213</v>
      </c>
      <c r="H78" s="40">
        <v>0</v>
      </c>
      <c r="I78" s="40">
        <v>0</v>
      </c>
      <c r="J78" s="40">
        <v>0</v>
      </c>
      <c r="K78" s="40">
        <v>15</v>
      </c>
      <c r="L78" s="40">
        <v>0</v>
      </c>
      <c r="M78" s="40">
        <v>0</v>
      </c>
      <c r="N78" s="40">
        <v>0</v>
      </c>
      <c r="O78" s="40">
        <v>0</v>
      </c>
      <c r="P78" s="41">
        <v>5</v>
      </c>
      <c r="Q78" s="38" t="s">
        <v>6</v>
      </c>
      <c r="R78" s="38" t="s">
        <v>7</v>
      </c>
      <c r="S78" s="33"/>
      <c r="T78" s="33"/>
    </row>
    <row r="79" spans="1:20" s="76" customFormat="1" ht="27.6" x14ac:dyDescent="0.3">
      <c r="A79" s="31" t="s">
        <v>247</v>
      </c>
      <c r="B79" s="43">
        <v>6</v>
      </c>
      <c r="C79" s="34" t="s">
        <v>154</v>
      </c>
      <c r="D79" s="34" t="s">
        <v>125</v>
      </c>
      <c r="E79" s="47" t="s">
        <v>297</v>
      </c>
      <c r="F79" s="34" t="s">
        <v>49</v>
      </c>
      <c r="G79" s="34" t="s">
        <v>216</v>
      </c>
      <c r="H79" s="40">
        <v>0</v>
      </c>
      <c r="I79" s="40">
        <v>0</v>
      </c>
      <c r="J79" s="40">
        <v>0</v>
      </c>
      <c r="K79" s="40">
        <v>12</v>
      </c>
      <c r="L79" s="40">
        <v>0</v>
      </c>
      <c r="M79" s="40">
        <v>0</v>
      </c>
      <c r="N79" s="40">
        <v>0</v>
      </c>
      <c r="O79" s="40">
        <v>0</v>
      </c>
      <c r="P79" s="43">
        <v>4</v>
      </c>
      <c r="Q79" s="43" t="s">
        <v>6</v>
      </c>
      <c r="R79" s="43" t="s">
        <v>72</v>
      </c>
      <c r="S79" s="55"/>
      <c r="T79" s="42" t="s">
        <v>73</v>
      </c>
    </row>
    <row r="80" spans="1:20" s="76" customFormat="1" ht="27.6" x14ac:dyDescent="0.3">
      <c r="A80" s="31" t="s">
        <v>247</v>
      </c>
      <c r="B80" s="43">
        <v>6</v>
      </c>
      <c r="C80" s="34" t="s">
        <v>158</v>
      </c>
      <c r="D80" s="34" t="s">
        <v>131</v>
      </c>
      <c r="E80" s="34" t="s">
        <v>299</v>
      </c>
      <c r="F80" s="34" t="s">
        <v>41</v>
      </c>
      <c r="G80" s="34" t="s">
        <v>213</v>
      </c>
      <c r="H80" s="40">
        <v>0</v>
      </c>
      <c r="I80" s="40">
        <v>0</v>
      </c>
      <c r="J80" s="40">
        <v>0</v>
      </c>
      <c r="K80" s="40">
        <v>0</v>
      </c>
      <c r="L80" s="40">
        <v>12</v>
      </c>
      <c r="M80" s="40">
        <v>0</v>
      </c>
      <c r="N80" s="40">
        <v>0</v>
      </c>
      <c r="O80" s="40">
        <v>0</v>
      </c>
      <c r="P80" s="43">
        <v>4</v>
      </c>
      <c r="Q80" s="43" t="s">
        <v>17</v>
      </c>
      <c r="R80" s="43" t="s">
        <v>72</v>
      </c>
      <c r="S80" s="55"/>
      <c r="T80" s="42" t="s">
        <v>73</v>
      </c>
    </row>
    <row r="81" spans="1:20" x14ac:dyDescent="0.3">
      <c r="A81" s="93" t="s">
        <v>248</v>
      </c>
      <c r="B81" s="94"/>
      <c r="C81" s="94"/>
      <c r="D81" s="94"/>
      <c r="E81" s="94"/>
      <c r="F81" s="94"/>
      <c r="G81" s="95"/>
      <c r="H81" s="15">
        <f t="shared" ref="H81:O81" si="10">SUM(H78:H79)</f>
        <v>0</v>
      </c>
      <c r="I81" s="15">
        <f t="shared" si="10"/>
        <v>0</v>
      </c>
      <c r="J81" s="15">
        <f t="shared" si="10"/>
        <v>0</v>
      </c>
      <c r="K81" s="15">
        <f t="shared" si="10"/>
        <v>27</v>
      </c>
      <c r="L81" s="15">
        <f t="shared" si="10"/>
        <v>0</v>
      </c>
      <c r="M81" s="15">
        <f t="shared" si="10"/>
        <v>0</v>
      </c>
      <c r="N81" s="15">
        <f t="shared" si="10"/>
        <v>0</v>
      </c>
      <c r="O81" s="15">
        <f t="shared" si="10"/>
        <v>0</v>
      </c>
      <c r="P81" s="15">
        <f>SUM(P78:P79)</f>
        <v>9</v>
      </c>
      <c r="Q81" s="15"/>
      <c r="R81" s="15"/>
      <c r="S81" s="15"/>
      <c r="T81" s="15"/>
    </row>
    <row r="82" spans="1:20" x14ac:dyDescent="0.3">
      <c r="B82" s="49"/>
      <c r="C82" s="27"/>
      <c r="D82" s="50"/>
      <c r="E82" s="50"/>
      <c r="F82" s="50"/>
      <c r="G82" s="50"/>
      <c r="H82" s="51"/>
      <c r="I82" s="51"/>
      <c r="J82" s="51"/>
      <c r="K82" s="51"/>
      <c r="L82" s="52"/>
      <c r="M82" s="23"/>
      <c r="N82" s="23"/>
      <c r="O82" s="3"/>
      <c r="P82" s="53"/>
    </row>
    <row r="83" spans="1:20" x14ac:dyDescent="0.3">
      <c r="L83" s="58" t="s">
        <v>22</v>
      </c>
      <c r="M83" s="59"/>
      <c r="N83" s="58" t="s">
        <v>23</v>
      </c>
    </row>
    <row r="84" spans="1:20" x14ac:dyDescent="0.3">
      <c r="L84" s="58" t="s">
        <v>24</v>
      </c>
      <c r="M84" s="60"/>
      <c r="N84" s="58" t="s">
        <v>25</v>
      </c>
    </row>
    <row r="85" spans="1:20" x14ac:dyDescent="0.3">
      <c r="L85" s="58" t="s">
        <v>26</v>
      </c>
      <c r="M85" s="60"/>
      <c r="N85" s="58" t="s">
        <v>27</v>
      </c>
    </row>
    <row r="86" spans="1:20" x14ac:dyDescent="0.3">
      <c r="L86" s="58" t="s">
        <v>28</v>
      </c>
      <c r="M86" s="60"/>
      <c r="N86" s="58" t="s">
        <v>29</v>
      </c>
    </row>
    <row r="87" spans="1:20" ht="15" x14ac:dyDescent="0.3">
      <c r="L87" s="58" t="s">
        <v>304</v>
      </c>
      <c r="M87" s="60"/>
      <c r="N87" s="60"/>
    </row>
  </sheetData>
  <sheetProtection algorithmName="SHA-512" hashValue="sBXSJRgMhp43e57fgDe83VIom6c9R9e+xN7C1PmyMamNS3+8qdumCUEbWcOXlZgZtkU+HSUfRv2p1Kfdcderbg==" saltValue="ftYFoKWVk5uayN3Aesb+Dg==" spinCount="100000" sheet="1" objects="1" scenarios="1"/>
  <mergeCells count="17">
    <mergeCell ref="H6:O6"/>
    <mergeCell ref="K7:O7"/>
    <mergeCell ref="A77:G77"/>
    <mergeCell ref="A81:G81"/>
    <mergeCell ref="A47:G47"/>
    <mergeCell ref="A53:G53"/>
    <mergeCell ref="A56:G56"/>
    <mergeCell ref="A59:T59"/>
    <mergeCell ref="A66:G66"/>
    <mergeCell ref="A70:G70"/>
    <mergeCell ref="A61:T61"/>
    <mergeCell ref="A72:T72"/>
    <mergeCell ref="A41:G41"/>
    <mergeCell ref="H7:J7"/>
    <mergeCell ref="A17:G17"/>
    <mergeCell ref="A25:G25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Footer>&amp;C&amp;10&amp;P</oddFooter>
  </headerFooter>
  <rowBreaks count="1" manualBreakCount="1">
    <brk id="55" max="2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PSZ BSC 2020 nappali</vt:lpstr>
      <vt:lpstr>PSZ BSC 2020 levelező</vt:lpstr>
      <vt:lpstr>'PSZ BSC 2020 levelező'!Nyomtatási_cím</vt:lpstr>
      <vt:lpstr>'PSZ BSC 2020 nappali'!Nyomtatási_cím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Péter</dc:creator>
  <cp:lastModifiedBy>Szalai Ferenc</cp:lastModifiedBy>
  <cp:lastPrinted>2020-09-05T16:38:39Z</cp:lastPrinted>
  <dcterms:created xsi:type="dcterms:W3CDTF">2015-10-08T11:24:59Z</dcterms:created>
  <dcterms:modified xsi:type="dcterms:W3CDTF">2020-09-05T16:42:08Z</dcterms:modified>
</cp:coreProperties>
</file>