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8316"/>
  </bookViews>
  <sheets>
    <sheet name="Nappali 2020" sheetId="4" r:id="rId1"/>
    <sheet name="Levelező 2020" sheetId="6" r:id="rId2"/>
  </sheets>
  <definedNames>
    <definedName name="_xlnm.Print_Titles" localSheetId="1">'Levelező 2020'!$6:$7</definedName>
    <definedName name="_xlnm.Print_Titles" localSheetId="0">'Nappali 2020'!$6:$8</definedName>
    <definedName name="_xlnm.Print_Area" localSheetId="1">'Levelező 2020'!$A$1:$Q$125</definedName>
    <definedName name="_xlnm.Print_Area" localSheetId="0">'Nappali 2020'!$A$1:$T$136</definedName>
  </definedNames>
  <calcPr calcId="162913"/>
</workbook>
</file>

<file path=xl/calcChain.xml><?xml version="1.0" encoding="utf-8"?>
<calcChain xmlns="http://schemas.openxmlformats.org/spreadsheetml/2006/main">
  <c r="M125" i="6" l="1"/>
  <c r="I125" i="6"/>
  <c r="H125" i="6"/>
  <c r="M112" i="6"/>
  <c r="I112" i="6"/>
  <c r="H112" i="6"/>
  <c r="M101" i="6"/>
  <c r="I101" i="6"/>
  <c r="H101" i="6"/>
  <c r="M89" i="6"/>
  <c r="I89" i="6"/>
  <c r="H89" i="6"/>
  <c r="M70" i="6"/>
  <c r="L70" i="6"/>
  <c r="K70" i="6"/>
  <c r="J70" i="6"/>
  <c r="I70" i="6"/>
  <c r="H70" i="6"/>
  <c r="M68" i="6"/>
  <c r="L68" i="6"/>
  <c r="K68" i="6"/>
  <c r="J68" i="6"/>
  <c r="I68" i="6"/>
  <c r="H68" i="6"/>
  <c r="M62" i="6"/>
  <c r="H62" i="6"/>
  <c r="I62" i="6"/>
  <c r="M54" i="6"/>
  <c r="I54" i="6"/>
  <c r="H54" i="6"/>
  <c r="M45" i="6"/>
  <c r="L45" i="6"/>
  <c r="K45" i="6"/>
  <c r="J45" i="6"/>
  <c r="H45" i="6"/>
  <c r="I45" i="6"/>
  <c r="M34" i="6"/>
  <c r="L34" i="6"/>
  <c r="K34" i="6"/>
  <c r="J34" i="6"/>
  <c r="I34" i="6"/>
  <c r="H34" i="6"/>
  <c r="M21" i="6"/>
  <c r="L21" i="6"/>
  <c r="K21" i="6"/>
  <c r="J21" i="6"/>
  <c r="I21" i="6"/>
  <c r="I71" i="6" s="1"/>
  <c r="H21" i="6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2" i="4"/>
  <c r="K122" i="4"/>
  <c r="L121" i="4"/>
  <c r="K121" i="4"/>
  <c r="L120" i="4"/>
  <c r="K120" i="4"/>
  <c r="L119" i="4"/>
  <c r="K119" i="4"/>
  <c r="L118" i="4"/>
  <c r="K118" i="4"/>
  <c r="L117" i="4"/>
  <c r="K117" i="4"/>
  <c r="L116" i="4"/>
  <c r="L123" i="4" s="1"/>
  <c r="K116" i="4"/>
  <c r="L115" i="4"/>
  <c r="K115" i="4"/>
  <c r="L111" i="4"/>
  <c r="K111" i="4"/>
  <c r="L110" i="4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99" i="4"/>
  <c r="K99" i="4"/>
  <c r="L98" i="4"/>
  <c r="K98" i="4"/>
  <c r="L97" i="4"/>
  <c r="K97" i="4"/>
  <c r="L96" i="4"/>
  <c r="K96" i="4"/>
  <c r="L95" i="4"/>
  <c r="K95" i="4"/>
  <c r="L94" i="4"/>
  <c r="L100" i="4" s="1"/>
  <c r="K94" i="4"/>
  <c r="L93" i="4"/>
  <c r="K93" i="4"/>
  <c r="L92" i="4"/>
  <c r="K92" i="4"/>
  <c r="L91" i="4"/>
  <c r="K91" i="4"/>
  <c r="L78" i="4"/>
  <c r="K78" i="4"/>
  <c r="L77" i="4"/>
  <c r="K77" i="4"/>
  <c r="L76" i="4"/>
  <c r="K76" i="4"/>
  <c r="L75" i="4"/>
  <c r="K75" i="4"/>
  <c r="L74" i="4"/>
  <c r="K74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39" i="4"/>
  <c r="K39" i="4"/>
  <c r="L38" i="4"/>
  <c r="K38" i="4"/>
  <c r="L37" i="4"/>
  <c r="K37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3" i="4"/>
  <c r="K23" i="4"/>
  <c r="L22" i="4"/>
  <c r="K22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I136" i="4"/>
  <c r="H136" i="4"/>
  <c r="I123" i="4"/>
  <c r="H123" i="4"/>
  <c r="I112" i="4"/>
  <c r="H112" i="4"/>
  <c r="I100" i="4"/>
  <c r="H100" i="4"/>
  <c r="P73" i="4"/>
  <c r="P136" i="4"/>
  <c r="P123" i="4"/>
  <c r="P112" i="4"/>
  <c r="P100" i="4"/>
  <c r="P54" i="4"/>
  <c r="P65" i="4"/>
  <c r="P79" i="4"/>
  <c r="I73" i="4"/>
  <c r="H73" i="4"/>
  <c r="O40" i="4"/>
  <c r="N40" i="4"/>
  <c r="M40" i="4"/>
  <c r="J40" i="4"/>
  <c r="I40" i="4"/>
  <c r="H40" i="4"/>
  <c r="P40" i="4"/>
  <c r="N81" i="4"/>
  <c r="N79" i="4"/>
  <c r="O54" i="4"/>
  <c r="N54" i="4"/>
  <c r="N24" i="4"/>
  <c r="O81" i="4"/>
  <c r="O79" i="4"/>
  <c r="O24" i="4"/>
  <c r="I81" i="4"/>
  <c r="J81" i="4"/>
  <c r="K81" i="4"/>
  <c r="L81" i="4"/>
  <c r="M81" i="4"/>
  <c r="P81" i="4"/>
  <c r="H81" i="4"/>
  <c r="I79" i="4"/>
  <c r="J79" i="4"/>
  <c r="M79" i="4"/>
  <c r="H79" i="4"/>
  <c r="I54" i="4"/>
  <c r="J54" i="4"/>
  <c r="M54" i="4"/>
  <c r="H54" i="4"/>
  <c r="I24" i="4"/>
  <c r="J24" i="4"/>
  <c r="M24" i="4"/>
  <c r="P24" i="4"/>
  <c r="H24" i="4"/>
  <c r="H71" i="6" l="1"/>
  <c r="M71" i="6"/>
  <c r="P82" i="4"/>
  <c r="K100" i="4"/>
  <c r="K112" i="4"/>
  <c r="K123" i="4"/>
  <c r="K136" i="4"/>
  <c r="L112" i="4"/>
  <c r="L136" i="4"/>
  <c r="L73" i="4"/>
  <c r="L65" i="4"/>
  <c r="L79" i="4"/>
  <c r="K40" i="4"/>
  <c r="L24" i="4"/>
  <c r="K73" i="4"/>
  <c r="L54" i="4"/>
  <c r="K24" i="4"/>
  <c r="L40" i="4"/>
  <c r="K54" i="4"/>
  <c r="K65" i="4"/>
  <c r="K79" i="4"/>
  <c r="L82" i="4" l="1"/>
  <c r="K82" i="4"/>
  <c r="J54" i="6"/>
  <c r="J71" i="6"/>
  <c r="K62" i="6"/>
  <c r="H65" i="4"/>
  <c r="O73" i="4"/>
  <c r="N73" i="4"/>
  <c r="J62" i="6"/>
  <c r="J73" i="4"/>
  <c r="O65" i="4"/>
  <c r="O82" i="4"/>
  <c r="J65" i="4"/>
  <c r="K54" i="6"/>
  <c r="K71" i="6"/>
  <c r="L71" i="6"/>
  <c r="L54" i="6"/>
  <c r="M82" i="4"/>
  <c r="M65" i="4"/>
  <c r="L62" i="6"/>
  <c r="I65" i="4"/>
  <c r="M73" i="4"/>
  <c r="N65" i="4"/>
  <c r="N82" i="4"/>
</calcChain>
</file>

<file path=xl/sharedStrings.xml><?xml version="1.0" encoding="utf-8"?>
<sst xmlns="http://schemas.openxmlformats.org/spreadsheetml/2006/main" count="1753" uniqueCount="470">
  <si>
    <t>Gy</t>
  </si>
  <si>
    <t>L</t>
  </si>
  <si>
    <t>Közgazdaságtan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</si>
  <si>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</si>
  <si>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</si>
  <si>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</si>
  <si>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</si>
  <si>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</si>
  <si>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</si>
  <si>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</si>
  <si>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</si>
  <si>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</si>
  <si>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</si>
  <si>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</si>
  <si>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</si>
  <si>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</si>
  <si>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</si>
  <si>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</si>
  <si>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A</t>
  </si>
  <si>
    <t>Összesen:</t>
  </si>
  <si>
    <t>C</t>
  </si>
  <si>
    <t>ÖSSZESEN:</t>
  </si>
  <si>
    <t>Tantárgykód</t>
  </si>
  <si>
    <t>Alkalmazott informatika</t>
  </si>
  <si>
    <t>Terep.gyak. nap</t>
  </si>
  <si>
    <t>Naposi gyak. (nap)</t>
  </si>
  <si>
    <t>SPECIALIZÁCIÓK TÁRGYAI</t>
  </si>
  <si>
    <t>Vizsgaidőszak és szakdolgozat elkészítése: novemberben (4 hét).</t>
  </si>
  <si>
    <t>Záróvizsga-időszak: december vége - január eleje, diplomaosztó: február közepe.</t>
  </si>
  <si>
    <t>Matematika</t>
  </si>
  <si>
    <t>Mathematics</t>
  </si>
  <si>
    <t>Economics</t>
  </si>
  <si>
    <t>Tantárgynév (angol)</t>
  </si>
  <si>
    <t xml:space="preserve">2020/2021. tanévtől érvényes felmenő rendszerben </t>
  </si>
  <si>
    <t>Mezőgazdasági mérnök BSc szak (nappali munkarend)</t>
  </si>
  <si>
    <t>Dr. Polgár J. Péter</t>
  </si>
  <si>
    <t>KEGNAAB143A</t>
  </si>
  <si>
    <t>Állattan</t>
  </si>
  <si>
    <t>Zoology</t>
  </si>
  <si>
    <t>KEGNGMB143A</t>
  </si>
  <si>
    <t>KEGNNBB143A</t>
  </si>
  <si>
    <t>Növénytan</t>
  </si>
  <si>
    <t>Botany</t>
  </si>
  <si>
    <t>KEGNNVB143E</t>
  </si>
  <si>
    <t>Kémia</t>
  </si>
  <si>
    <t>Chemistry</t>
  </si>
  <si>
    <t>KEGNAMB143M</t>
  </si>
  <si>
    <t>Műszaki alapismeretek</t>
  </si>
  <si>
    <t>Fundamentals of engineering</t>
  </si>
  <si>
    <t>KEGNGMB122I</t>
  </si>
  <si>
    <t>Applied informatics</t>
  </si>
  <si>
    <t>KEGNGTB112E</t>
  </si>
  <si>
    <t>Szociológia</t>
  </si>
  <si>
    <t>Sociology</t>
  </si>
  <si>
    <t>KEGNVVB112K</t>
  </si>
  <si>
    <t>KEGNGTB112Á</t>
  </si>
  <si>
    <t>KEGNGTB112L</t>
  </si>
  <si>
    <t>KEGNGTB143K</t>
  </si>
  <si>
    <t>KEGNGTB112V</t>
  </si>
  <si>
    <t>KEGNNOB120H</t>
  </si>
  <si>
    <t>KEGNILB120H</t>
  </si>
  <si>
    <t>KEGNILB120I</t>
  </si>
  <si>
    <t>Jogi ismeretek</t>
  </si>
  <si>
    <t>Law studies</t>
  </si>
  <si>
    <t>Biztonságtechnika és munkavédelem</t>
  </si>
  <si>
    <t>Safety Technology and Labour Safety</t>
  </si>
  <si>
    <t>Vezetési és kommunikációs ismeretek</t>
  </si>
  <si>
    <t>Management and Communication</t>
  </si>
  <si>
    <t>Minőségbiztosítás alapjai</t>
  </si>
  <si>
    <t>Quality assurance</t>
  </si>
  <si>
    <t>Hetesi gyakorlat I.</t>
  </si>
  <si>
    <t>Weekly practice I.</t>
  </si>
  <si>
    <t xml:space="preserve">Idegen nyelv I. angol </t>
  </si>
  <si>
    <t>Foreign language I English:</t>
  </si>
  <si>
    <t xml:space="preserve">Idegen nyelv I. német </t>
  </si>
  <si>
    <t>Foreign language I German</t>
  </si>
  <si>
    <t>K</t>
  </si>
  <si>
    <t>F</t>
  </si>
  <si>
    <t>É</t>
  </si>
  <si>
    <t>KEGNGMB242B</t>
  </si>
  <si>
    <t>KEGNNBB212B</t>
  </si>
  <si>
    <t>KEGNNVB212B</t>
  </si>
  <si>
    <t>KEGNMVB242A</t>
  </si>
  <si>
    <t>KEGNNOB243A</t>
  </si>
  <si>
    <t>KEGNGTB212D</t>
  </si>
  <si>
    <t>KEGNNBB244B</t>
  </si>
  <si>
    <t>KEGNAAB244A</t>
  </si>
  <si>
    <t>KEGNAMB244B</t>
  </si>
  <si>
    <t>KEGNAAB142K</t>
  </si>
  <si>
    <t>KEGNRSB120A</t>
  </si>
  <si>
    <t>KEGNNOB220Y</t>
  </si>
  <si>
    <t>KEGNILB220E</t>
  </si>
  <si>
    <t>KEGNILB220F</t>
  </si>
  <si>
    <t>Statisztika</t>
  </si>
  <si>
    <t>Statistics</t>
  </si>
  <si>
    <t>Genetika</t>
  </si>
  <si>
    <t>Genetics</t>
  </si>
  <si>
    <t>Biokémia</t>
  </si>
  <si>
    <t>Bochemistry</t>
  </si>
  <si>
    <t>Agrometeorológia</t>
  </si>
  <si>
    <t>Agrometeorology</t>
  </si>
  <si>
    <t>Talajtan</t>
  </si>
  <si>
    <t>Soil Science</t>
  </si>
  <si>
    <t>EU agrárpolitikája</t>
  </si>
  <si>
    <t>The common agricultural policy of the EU</t>
  </si>
  <si>
    <t>Növényélettan</t>
  </si>
  <si>
    <t>Plant physiology</t>
  </si>
  <si>
    <t>Állatélettan</t>
  </si>
  <si>
    <t>Animal physiology</t>
  </si>
  <si>
    <t>Mezőgazdasági géptan</t>
  </si>
  <si>
    <t>Agricultural engineering</t>
  </si>
  <si>
    <t>Erdő és vadgazdálkodás</t>
  </si>
  <si>
    <t>Forest- and Wild Farming</t>
  </si>
  <si>
    <t>Testnevelés I.</t>
  </si>
  <si>
    <t>Physical education I.</t>
  </si>
  <si>
    <t>Hetesi gyakorlat II.</t>
  </si>
  <si>
    <t>Szabadon választható szakmai ismeretek</t>
  </si>
  <si>
    <t>Idegen nyelv II. angol</t>
  </si>
  <si>
    <t>Foreign language II English:</t>
  </si>
  <si>
    <t>Idegen nyelv II. német</t>
  </si>
  <si>
    <t>Foreign language II German</t>
  </si>
  <si>
    <t>Recommended optional (’C’) course</t>
  </si>
  <si>
    <t>Kémia ALÁÍRÁS</t>
  </si>
  <si>
    <t>Növénytan VIZSGAJEGY&gt;=2</t>
  </si>
  <si>
    <t>Állattan ALÁÍRÁS</t>
  </si>
  <si>
    <t>Műszaki alapismeretek ALÁÍRÁS</t>
  </si>
  <si>
    <t>KEGNNVB143M</t>
  </si>
  <si>
    <t>KEGNAAB142B</t>
  </si>
  <si>
    <t>KEGNMVB143A</t>
  </si>
  <si>
    <t>KEGNNOB143N</t>
  </si>
  <si>
    <t>KEGNNBB143D</t>
  </si>
  <si>
    <t>KEGNAAB144J</t>
  </si>
  <si>
    <t>KEGNGMB144S</t>
  </si>
  <si>
    <t>KEGNGTB112G</t>
  </si>
  <si>
    <t>KEGNNOB143G</t>
  </si>
  <si>
    <t>KEGNRSB220B</t>
  </si>
  <si>
    <t>KEGNILB120J</t>
  </si>
  <si>
    <t>KEGNILB120K</t>
  </si>
  <si>
    <t>Mikrobiológia</t>
  </si>
  <si>
    <t>Microbiology</t>
  </si>
  <si>
    <t>Általános állathigiénia</t>
  </si>
  <si>
    <t>General Animal Hygiene</t>
  </si>
  <si>
    <t>Vízgazdálkodás</t>
  </si>
  <si>
    <t>Water Management</t>
  </si>
  <si>
    <t>Agrokémia és növénytáplálás</t>
  </si>
  <si>
    <t>Agricultural chemistry and plant nutrition</t>
  </si>
  <si>
    <t>Növénynemesítés és biotechnológia</t>
  </si>
  <si>
    <t>Plant breeding and biotechnology</t>
  </si>
  <si>
    <t>Takarmányozástan</t>
  </si>
  <si>
    <t>Animal nutrition</t>
  </si>
  <si>
    <t>Számviteli alapismeretek</t>
  </si>
  <si>
    <t>Fundamentals of Accounting</t>
  </si>
  <si>
    <t>Marketing</t>
  </si>
  <si>
    <t>Földművelés és földhasználat</t>
  </si>
  <si>
    <t>Soil management and land use</t>
  </si>
  <si>
    <t>Testnevelés II.</t>
  </si>
  <si>
    <t>Idegen nyelv III. angol</t>
  </si>
  <si>
    <t>Idegen nyelv III. német</t>
  </si>
  <si>
    <t>Physical education II.</t>
  </si>
  <si>
    <t>Foreign language III English:</t>
  </si>
  <si>
    <t>Foreign language III German</t>
  </si>
  <si>
    <t>Biokémia ALÁÍRÁS</t>
  </si>
  <si>
    <t>Növényélettan és Talajtan ALÁÍRÁS</t>
  </si>
  <si>
    <t>Állatélettan ALÁÍRÁS</t>
  </si>
  <si>
    <t>KEGNKEB244K</t>
  </si>
  <si>
    <t>KEGNNOB222C</t>
  </si>
  <si>
    <t>KEGNNOB242A</t>
  </si>
  <si>
    <t>KEGNNOB244B</t>
  </si>
  <si>
    <t>KEGNNVB244A</t>
  </si>
  <si>
    <t>KEGNAAB244Á</t>
  </si>
  <si>
    <t>KEGNVVB144A</t>
  </si>
  <si>
    <t>KEGNAAB221A</t>
  </si>
  <si>
    <t>KEGNILB220J</t>
  </si>
  <si>
    <t>KEGNILB220K</t>
  </si>
  <si>
    <t>KEGNGMB223A</t>
  </si>
  <si>
    <t>KEGNNOB243Ö</t>
  </si>
  <si>
    <t>KEGNAAB243K</t>
  </si>
  <si>
    <t>KEGNAAB212G</t>
  </si>
  <si>
    <t>KEGNMVB212E</t>
  </si>
  <si>
    <t>Földműve-lés és földhaszná-lat és Növényélettan VIZSGA-JEGY&gt;=2</t>
  </si>
  <si>
    <t>Állatélettan VIZSGA-JEGY&gt;=2</t>
  </si>
  <si>
    <t>Alk.infor-matika VIZSGA-JEGY&gt;=2</t>
  </si>
  <si>
    <t>Növénytan aláírás</t>
  </si>
  <si>
    <t>Biokémia, Növényélettan ALÁÍRÁS, Genetika VIZSGAJEGY&gt;2</t>
  </si>
  <si>
    <t>KEGNGTB242L</t>
  </si>
  <si>
    <t>KEGNGTB213P</t>
  </si>
  <si>
    <t>Kertészeti alapismeretek</t>
  </si>
  <si>
    <t>General Horticulture</t>
  </si>
  <si>
    <t>Tájgazdálkodás</t>
  </si>
  <si>
    <t>Regional Farming</t>
  </si>
  <si>
    <t>Gyepgazdálkodás</t>
  </si>
  <si>
    <t>Grassland Managemen</t>
  </si>
  <si>
    <t>Növénytermesztéstan I.</t>
  </si>
  <si>
    <t xml:space="preserve">Crop Production </t>
  </si>
  <si>
    <t>Mezőgazdasági növények védelme I.</t>
  </si>
  <si>
    <t xml:space="preserve">Plant protection of cultivated plants </t>
  </si>
  <si>
    <t>Általános állattenyésztéstan</t>
  </si>
  <si>
    <t>Animal breeding</t>
  </si>
  <si>
    <t>Vállalati gazdaságtan I.</t>
  </si>
  <si>
    <t xml:space="preserve">Corporate Economics </t>
  </si>
  <si>
    <t>Szakdolgozat készítés I. (konzultáció)</t>
  </si>
  <si>
    <t>Thesis I</t>
  </si>
  <si>
    <t>Idegen nyelv IV. angol</t>
  </si>
  <si>
    <t>Foreign language IV English</t>
  </si>
  <si>
    <t>Idegen nyelv IV. német</t>
  </si>
  <si>
    <t>Foreign language IV German</t>
  </si>
  <si>
    <t xml:space="preserve"> Basics of Ecological farming</t>
  </si>
  <si>
    <t>Küllemi bírálat (spec2)</t>
  </si>
  <si>
    <t>Conformation of farm animals</t>
  </si>
  <si>
    <t>Ökológiai gazdálkodás alapjai (spec1)</t>
  </si>
  <si>
    <t>Szaporodásbiológia (spec2)</t>
  </si>
  <si>
    <t>Animal reproduction</t>
  </si>
  <si>
    <t>Térinformatika (spec3)</t>
  </si>
  <si>
    <t>Geographic Information System</t>
  </si>
  <si>
    <t>Környezet és egészség (spec3)</t>
  </si>
  <si>
    <t>Environment and health</t>
  </si>
  <si>
    <t>Logisztika (spec4)</t>
  </si>
  <si>
    <t>Logistics</t>
  </si>
  <si>
    <t>Agrárpiaci ismeretek (spec4)</t>
  </si>
  <si>
    <t>Agricultural market knowledges</t>
  </si>
  <si>
    <t>Térinformatika (spec1)</t>
  </si>
  <si>
    <t>Georgraphic Information System</t>
  </si>
  <si>
    <t>KEGNGTB112I</t>
  </si>
  <si>
    <t>KEGNNOB144C</t>
  </si>
  <si>
    <t>KEGNNVB144B</t>
  </si>
  <si>
    <t>KEGNAAB143G</t>
  </si>
  <si>
    <t>KEGNVVB143B</t>
  </si>
  <si>
    <t>KEGNNOB126Y</t>
  </si>
  <si>
    <t>KEGNNVB112A</t>
  </si>
  <si>
    <t>KEGNNVB144I</t>
  </si>
  <si>
    <t>KEGNAAB143B</t>
  </si>
  <si>
    <t>KEGNAAB142H</t>
  </si>
  <si>
    <t>KEGNAAB243F</t>
  </si>
  <si>
    <t>KEGNMVB144L</t>
  </si>
  <si>
    <t>KEGNNOB143Á</t>
  </si>
  <si>
    <t>KEGNVVB112T</t>
  </si>
  <si>
    <t>KEGNGTB142K</t>
  </si>
  <si>
    <t>KEGNVVB143M</t>
  </si>
  <si>
    <t>Agrárgazdaságtan</t>
  </si>
  <si>
    <t>Agricultural Economics</t>
  </si>
  <si>
    <t>Növénytermesztéstan II.</t>
  </si>
  <si>
    <t>Crop Production II.</t>
  </si>
  <si>
    <t>Mezőgazdasági növények védelme II.</t>
  </si>
  <si>
    <t>Protection of agricultural plants II. (Protection of arable crops II.)</t>
  </si>
  <si>
    <t>Részletes állattenyésztéstan I.</t>
  </si>
  <si>
    <t>Detailed animal production II</t>
  </si>
  <si>
    <t>Detailed animal production I</t>
  </si>
  <si>
    <t>Vállalati gazdaságtan II.</t>
  </si>
  <si>
    <t>Corporate Economics II</t>
  </si>
  <si>
    <t>Szakdolgozat készítés II. (konzultáció)</t>
  </si>
  <si>
    <t>Thesis II</t>
  </si>
  <si>
    <t>Növényvédelmi higiéne és szakigazgatás (spec1)</t>
  </si>
  <si>
    <t>Plant protection hygiene and administration</t>
  </si>
  <si>
    <t>Integrált növényvédelmi módszerek (spec1)</t>
  </si>
  <si>
    <t>Integrated methods of plant protection</t>
  </si>
  <si>
    <t>Állati termékek feldolgozása (spec2)</t>
  </si>
  <si>
    <t>Animal products processing</t>
  </si>
  <si>
    <t>Haltenyésztés (spec2)</t>
  </si>
  <si>
    <t>Fish Culture</t>
  </si>
  <si>
    <t>Gazdasági állatok termelésélettana (spec2)</t>
  </si>
  <si>
    <t>Production physiology of farm animals</t>
  </si>
  <si>
    <t>Levegővédelem (spec3)</t>
  </si>
  <si>
    <t>Atmospheric protection</t>
  </si>
  <si>
    <t>Talajvédelem (spec3)</t>
  </si>
  <si>
    <t>Soil protection</t>
  </si>
  <si>
    <t>Támogatási és szabályozási rendszerek (spec4)</t>
  </si>
  <si>
    <t>Support and regulation systems</t>
  </si>
  <si>
    <t>Alternatív turizmus (spec4)</t>
  </si>
  <si>
    <t>Alternative tourism</t>
  </si>
  <si>
    <t>Projekttervezési ismeretek (spec4)</t>
  </si>
  <si>
    <t>Project planning</t>
  </si>
  <si>
    <t>E</t>
  </si>
  <si>
    <t>Növénytermesztéstan I. VIZSGAJEGY&gt;=2</t>
  </si>
  <si>
    <t>Általános állattenyésztéstan VIZSGA-JEGY&gt;=2</t>
  </si>
  <si>
    <t>Vállalati gazdaság-tan I. VIZSGA-JEGY&gt;=2</t>
  </si>
  <si>
    <t>Szak-dolgozat készítés I. &gt;=2</t>
  </si>
  <si>
    <t>Állattan KémiaVIZSGA-JEGY&gt;=2</t>
  </si>
  <si>
    <t>KEGNAAB143D</t>
  </si>
  <si>
    <t>KEGNGTB112W</t>
  </si>
  <si>
    <t>KEGNAAB228A</t>
  </si>
  <si>
    <t>KEGNNOB120A</t>
  </si>
  <si>
    <t>KEGNNOB143T</t>
  </si>
  <si>
    <t>KEGNNOB146P</t>
  </si>
  <si>
    <t>KEGNNBB112T</t>
  </si>
  <si>
    <t>KEGNNOB112F</t>
  </si>
  <si>
    <t>KEGNNOB142B</t>
  </si>
  <si>
    <t>KEGNAAB143R</t>
  </si>
  <si>
    <t>KEGNAAB143C</t>
  </si>
  <si>
    <t>KEGNAAB144V</t>
  </si>
  <si>
    <t>KEGNAAB143T</t>
  </si>
  <si>
    <t>KEGNMVB113K</t>
  </si>
  <si>
    <t>KEGNMVB145V</t>
  </si>
  <si>
    <t>KEGNMVB143J</t>
  </si>
  <si>
    <t>KEGNMVB143F</t>
  </si>
  <si>
    <t>KEGNGMB143V</t>
  </si>
  <si>
    <t>KEGNGMB143G</t>
  </si>
  <si>
    <t>KEGNVVB143T</t>
  </si>
  <si>
    <t>KEGNVVB123Ü</t>
  </si>
  <si>
    <t>KEGNVVB142M</t>
  </si>
  <si>
    <t>Részletes állattenyésztéstan II.</t>
  </si>
  <si>
    <t>Agrár szakigazgatás</t>
  </si>
  <si>
    <t>Special administration in agriculture</t>
  </si>
  <si>
    <t>Szakdolgozat készítés III. (konzultáció)</t>
  </si>
  <si>
    <t>Thesis III</t>
  </si>
  <si>
    <t>Hetesi gyakorlat III.</t>
  </si>
  <si>
    <t>Weekly practice III.</t>
  </si>
  <si>
    <t>Alternatív növények termesztése (spec1)</t>
  </si>
  <si>
    <t>Production of alternative crops</t>
  </si>
  <si>
    <t>Precíziós növénytermesztési tanácsadás (spec1)</t>
  </si>
  <si>
    <t>Recommendation on precision cropping</t>
  </si>
  <si>
    <t>Természetvédelem (spec1)</t>
  </si>
  <si>
    <t>Nature conservation</t>
  </si>
  <si>
    <t>Fenntartható mezőgazdasági termelés (spec1)</t>
  </si>
  <si>
    <t>Sustainable Agricultural Production</t>
  </si>
  <si>
    <t>Vetőmagtermesztés és forgalmazás (spec1)</t>
  </si>
  <si>
    <t>Seed production and Marketing</t>
  </si>
  <si>
    <t>Részletes állattenyésztés III. (spec2)</t>
  </si>
  <si>
    <t>Detailed animal production III</t>
  </si>
  <si>
    <t>Állattenyésztési biotechnológia (spec2)</t>
  </si>
  <si>
    <t>Animal biotechnology</t>
  </si>
  <si>
    <t>Vágóállat és állati termék minősítés (spec2)</t>
  </si>
  <si>
    <t>Slaughter animals and their product qualification</t>
  </si>
  <si>
    <t>Tejgazdaságtan (spec2)</t>
  </si>
  <si>
    <t>Dairy science</t>
  </si>
  <si>
    <t>Abiotikus környezeti körfolyamatok (spec3)</t>
  </si>
  <si>
    <t>Abiotic environmental cycles</t>
  </si>
  <si>
    <t>Vízvédelem (spec3)</t>
  </si>
  <si>
    <t>Water protection</t>
  </si>
  <si>
    <t>Környezeti hatásvizsgálat (spec3)</t>
  </si>
  <si>
    <t>Environmental impact assessment</t>
  </si>
  <si>
    <t>Hulladékgazdálkodás (spec3)</t>
  </si>
  <si>
    <t>Waste management</t>
  </si>
  <si>
    <t>Vezetői számvitel (spec4)</t>
  </si>
  <si>
    <t>Managerial Accounting</t>
  </si>
  <si>
    <t>Gazdasági elemzés (spec4)</t>
  </si>
  <si>
    <t>Business Analysis</t>
  </si>
  <si>
    <t>Vállalati pénzügyek (spec4)</t>
  </si>
  <si>
    <t>Corporate Finance</t>
  </si>
  <si>
    <t>Üzleti tervezés (spec4)</t>
  </si>
  <si>
    <t>Business planning</t>
  </si>
  <si>
    <t>Mezőgazdasági ágazatok gazdaságtana (spec4)</t>
  </si>
  <si>
    <t>Economics of agricultural sectors</t>
  </si>
  <si>
    <t>Általános állattenyésztéstan I. VIZSGAJEGY&gt;=2</t>
  </si>
  <si>
    <t>Szak-dolgozat készítés II. &gt;=2</t>
  </si>
  <si>
    <t>Növény-termesztés-tan II. VIZSGA-JEGY &gt;=2</t>
  </si>
  <si>
    <t>Részletes állattenyésztéstan VIZSGA-JEGY ≥2</t>
  </si>
  <si>
    <t>Szaporodásbiológia ALÁÍRÁS</t>
  </si>
  <si>
    <t>Vállalati Gazdaságtan I., II. ALÁÍRÁS</t>
  </si>
  <si>
    <t>KEGNNOB22XZ</t>
  </si>
  <si>
    <t>Üzemi Gyakorlat</t>
  </si>
  <si>
    <t>Farm Practice</t>
  </si>
  <si>
    <t>spec1</t>
  </si>
  <si>
    <t>spec2</t>
  </si>
  <si>
    <t>spec3</t>
  </si>
  <si>
    <t>spec4</t>
  </si>
  <si>
    <t>A 7. félév összefüggő üzemi gyakorlat.</t>
  </si>
  <si>
    <t>Állattenyésztés (2.)</t>
  </si>
  <si>
    <t>Növénytermesztés (1.)</t>
  </si>
  <si>
    <t>Környezetgazdálkodás (3.)</t>
  </si>
  <si>
    <t>Dr. Kondorosy Előd</t>
  </si>
  <si>
    <t>AA2YHV</t>
  </si>
  <si>
    <t>Dr. Menyhárt László</t>
  </si>
  <si>
    <t>Dr. Bódis Judit</t>
  </si>
  <si>
    <t>Dr. Pályi Béla</t>
  </si>
  <si>
    <t>Dr. Csák Máté</t>
  </si>
  <si>
    <t>Dr. Kovács Ernő</t>
  </si>
  <si>
    <t>Dr. Bacsi Zsuzsanna</t>
  </si>
  <si>
    <t>Dr. Bánhegyi Gabriella</t>
  </si>
  <si>
    <t>Dr. Fodor Lóránt</t>
  </si>
  <si>
    <t>Dr. Tóth Éva</t>
  </si>
  <si>
    <t>Dr. Lukács Gábor</t>
  </si>
  <si>
    <t>Benedek Zsuzsanna</t>
  </si>
  <si>
    <t>Nagy Károly</t>
  </si>
  <si>
    <t>IPUJ4W</t>
  </si>
  <si>
    <t>TK64KD</t>
  </si>
  <si>
    <t>Hernádi Hilda</t>
  </si>
  <si>
    <t>XM8USX</t>
  </si>
  <si>
    <t>DFPU9U</t>
  </si>
  <si>
    <t>DL5NC6</t>
  </si>
  <si>
    <t>F4QTYU</t>
  </si>
  <si>
    <t>BKRT0T</t>
  </si>
  <si>
    <t>DWPJFP</t>
  </si>
  <si>
    <t>IC8BR9</t>
  </si>
  <si>
    <t>F71GQV</t>
  </si>
  <si>
    <t>EHX8GL</t>
  </si>
  <si>
    <t>OAOHK2</t>
  </si>
  <si>
    <t>S43CPP</t>
  </si>
  <si>
    <t>Dr. Poór Judit</t>
  </si>
  <si>
    <t>LPP4DT</t>
  </si>
  <si>
    <t>Dr. Kolics Balázs</t>
  </si>
  <si>
    <t>C31KFX</t>
  </si>
  <si>
    <t>Dr. Csitári Gábor</t>
  </si>
  <si>
    <t>D3HT3Y</t>
  </si>
  <si>
    <t>Dr. Anda Angéla</t>
  </si>
  <si>
    <t>AN80VI</t>
  </si>
  <si>
    <t>Dr. Tóth Gergely László</t>
  </si>
  <si>
    <t>JIMH5G</t>
  </si>
  <si>
    <t>Dr. Allaga József</t>
  </si>
  <si>
    <t>GYY8T2</t>
  </si>
  <si>
    <t>Dr. Pál László</t>
  </si>
  <si>
    <t>WZSFJ6</t>
  </si>
  <si>
    <t>Dr. Kovács Szilvia</t>
  </si>
  <si>
    <t>ZHZCA8</t>
  </si>
  <si>
    <t xml:space="preserve">Dr. Pintér Ákos </t>
  </si>
  <si>
    <t>GVLL8N</t>
  </si>
  <si>
    <t>Szabóné dr. Kakas Irén</t>
  </si>
  <si>
    <t>MAZHDN</t>
  </si>
  <si>
    <t>Dr. Kucserka Tamás</t>
  </si>
  <si>
    <t>VTJG1V</t>
  </si>
  <si>
    <t>Dr. Hermann Tamás</t>
  </si>
  <si>
    <t>LOZUP0</t>
  </si>
  <si>
    <t>Dr. Alföldi Zoltán</t>
  </si>
  <si>
    <t>EC1TYZ</t>
  </si>
  <si>
    <t>Dr. Dublecz Károly</t>
  </si>
  <si>
    <t>HUE7OW</t>
  </si>
  <si>
    <t>Dr. Ábel Ildikó</t>
  </si>
  <si>
    <t>E74PRA</t>
  </si>
  <si>
    <t>Dr. Lőke Zsuzsanna</t>
  </si>
  <si>
    <t>ZTVASZ</t>
  </si>
  <si>
    <t>Dr. Tóth Zoltán</t>
  </si>
  <si>
    <t>I6DYKG</t>
  </si>
  <si>
    <t>Dr. Pintér Ákos</t>
  </si>
  <si>
    <t>Dr. Kovács János</t>
  </si>
  <si>
    <t>UKWD1T</t>
  </si>
  <si>
    <t>Dr. Lepossa Anita</t>
  </si>
  <si>
    <t>FQ954K</t>
  </si>
  <si>
    <t>Dr. Záborszky Sándor</t>
  </si>
  <si>
    <t>AUJUFJ</t>
  </si>
  <si>
    <t>Dr. Keresztes Balázs</t>
  </si>
  <si>
    <t>PXHRB4</t>
  </si>
  <si>
    <t>Dr. Bene Szabolcs</t>
  </si>
  <si>
    <t>A4S3YA</t>
  </si>
  <si>
    <t>Dr. Hollósy Zsolt</t>
  </si>
  <si>
    <t>BZ5AQ1</t>
  </si>
  <si>
    <t>QKICJM</t>
  </si>
  <si>
    <t>Dr. Szabó Rita</t>
  </si>
  <si>
    <t>VS6192</t>
  </si>
  <si>
    <t>Dr. Kovács Gellért</t>
  </si>
  <si>
    <t>QKB9GD</t>
  </si>
  <si>
    <t>Dr. Busznyák János</t>
  </si>
  <si>
    <t>V35AJ1</t>
  </si>
  <si>
    <t>Dr. Budai Péter</t>
  </si>
  <si>
    <t>KA4STT</t>
  </si>
  <si>
    <t>Dr. Marczali Zsolt</t>
  </si>
  <si>
    <t>D6ID0F</t>
  </si>
  <si>
    <t>Dr. Dunai Attila</t>
  </si>
  <si>
    <t>OGXPLX</t>
  </si>
  <si>
    <t>Dr. Nagy Szabolcs</t>
  </si>
  <si>
    <t>KL7QZ5</t>
  </si>
  <si>
    <t>Dr. Wágner László</t>
  </si>
  <si>
    <t>ZTU9LA</t>
  </si>
  <si>
    <t>Dr. Havasi Máté</t>
  </si>
  <si>
    <t>G22C1U</t>
  </si>
  <si>
    <t>Kassai Piroska</t>
  </si>
  <si>
    <t>D1YA5Y</t>
  </si>
  <si>
    <t>Dr. Dióssy László</t>
  </si>
  <si>
    <t>E7W4L0</t>
  </si>
  <si>
    <t>Veszelka Mihály</t>
  </si>
  <si>
    <t>HHU4BC</t>
  </si>
  <si>
    <t>B</t>
  </si>
  <si>
    <t>GK-B-MGM2-N-2019</t>
  </si>
  <si>
    <t>A specializációk 4. 5. és 6. félévekben egységesen, összesen 26 kredit értékű tárgycsoportokkal egészítik ki a képzési struktúrát.</t>
  </si>
  <si>
    <t>Mezőgazdasági mérnök BSc szak (levelező munkarend)</t>
  </si>
  <si>
    <t>GK-B-MGM2-L-2019</t>
  </si>
  <si>
    <t>Lukácsné Pető Judit</t>
  </si>
  <si>
    <t>JIUQEZ</t>
  </si>
  <si>
    <t>Agrárökonómia (4.)</t>
  </si>
  <si>
    <t>Hatályos:</t>
  </si>
  <si>
    <t>Félév</t>
  </si>
  <si>
    <t>Georgikon Campus, Georgikon Kar (Keszthely)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</si>
</sst>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11" applyNumberFormat="0" applyAlignment="0" applyProtection="0"/>
    <xf numFmtId="0" fontId="6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24" borderId="15" applyNumberFormat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" fillId="25" borderId="17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3" fillId="32" borderId="0" applyNumberFormat="0" applyBorder="0" applyAlignment="0" applyProtection="0"/>
    <xf numFmtId="0" fontId="14" fillId="33" borderId="1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19" applyNumberFormat="0" applyFill="0" applyAlignment="0" applyProtection="0"/>
    <xf numFmtId="0" fontId="18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3" borderId="11" applyNumberFormat="0" applyAlignment="0" applyProtection="0"/>
  </cellStyleXfs>
  <cellXfs count="106">
    <xf numFmtId="0" fontId="0" fillId="0" borderId="0" xfId="0"/>
    <xf numFmtId="1" fontId="21" fillId="0" borderId="0" xfId="0" applyNumberFormat="1" applyFont="1" applyFill="1" applyAlignment="1">
      <alignment vertical="center"/>
    </xf>
    <xf numFmtId="1" fontId="21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/>
    <xf numFmtId="1" fontId="23" fillId="0" borderId="0" xfId="0" applyNumberFormat="1" applyFont="1" applyFill="1" applyAlignment="1">
      <alignment vertical="center"/>
    </xf>
    <xf numFmtId="1" fontId="23" fillId="0" borderId="0" xfId="0" applyNumberFormat="1" applyFont="1" applyBorder="1" applyAlignment="1">
      <alignment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left"/>
    </xf>
    <xf numFmtId="1" fontId="22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3" borderId="1" xfId="0" applyFont="1" applyFill="1" applyBorder="1" applyAlignment="1">
      <alignment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left" vertical="center"/>
    </xf>
    <xf numFmtId="1" fontId="25" fillId="0" borderId="0" xfId="0" applyNumberFormat="1" applyFont="1" applyBorder="1" applyAlignment="1">
      <alignment horizontal="left" vertical="center"/>
    </xf>
    <xf numFmtId="1" fontId="22" fillId="0" borderId="0" xfId="0" applyNumberFormat="1" applyFont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2" fillId="4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5" fillId="36" borderId="1" xfId="0" applyFont="1" applyFill="1" applyBorder="1" applyAlignment="1">
      <alignment horizontal="center" vertical="center" wrapText="1"/>
    </xf>
    <xf numFmtId="1" fontId="25" fillId="36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2" fillId="36" borderId="1" xfId="0" applyFont="1" applyFill="1" applyBorder="1" applyAlignment="1">
      <alignment horizontal="left" vertical="center" wrapText="1"/>
    </xf>
    <xf numFmtId="0" fontId="25" fillId="36" borderId="2" xfId="0" applyFont="1" applyFill="1" applyBorder="1" applyAlignment="1">
      <alignment horizontal="center" vertical="center" wrapText="1"/>
    </xf>
    <xf numFmtId="0" fontId="25" fillId="36" borderId="1" xfId="0" applyFont="1" applyFill="1" applyBorder="1" applyAlignment="1">
      <alignment horizontal="left" vertical="center" wrapText="1"/>
    </xf>
    <xf numFmtId="0" fontId="27" fillId="36" borderId="1" xfId="0" applyFont="1" applyFill="1" applyBorder="1" applyAlignment="1">
      <alignment horizontal="left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49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4" borderId="1" xfId="0" applyFont="1" applyFill="1" applyBorder="1" applyAlignment="1">
      <alignment horizontal="left" vertical="center" wrapText="1"/>
    </xf>
    <xf numFmtId="49" fontId="22" fillId="4" borderId="0" xfId="0" applyNumberFormat="1" applyFont="1" applyFill="1" applyAlignment="1" applyProtection="1">
      <alignment wrapText="1"/>
      <protection locked="0"/>
    </xf>
    <xf numFmtId="1" fontId="22" fillId="0" borderId="5" xfId="0" applyNumberFormat="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1" fontId="25" fillId="36" borderId="6" xfId="0" applyNumberFormat="1" applyFont="1" applyFill="1" applyBorder="1" applyAlignment="1">
      <alignment horizontal="center" vertical="center" wrapText="1"/>
    </xf>
    <xf numFmtId="0" fontId="25" fillId="36" borderId="7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left" vertical="center" wrapText="1"/>
    </xf>
    <xf numFmtId="0" fontId="22" fillId="36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1" fontId="22" fillId="0" borderId="0" xfId="0" applyNumberFormat="1" applyFont="1" applyBorder="1" applyAlignment="1">
      <alignment horizontal="left" vertical="center" wrapText="1"/>
    </xf>
    <xf numFmtId="1" fontId="25" fillId="0" borderId="0" xfId="0" applyNumberFormat="1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36" borderId="1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49" fontId="2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36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5" fillId="36" borderId="1" xfId="0" applyFont="1" applyFill="1" applyBorder="1" applyAlignment="1">
      <alignment horizontal="left" vertical="center" wrapText="1"/>
    </xf>
    <xf numFmtId="0" fontId="22" fillId="36" borderId="1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5" fillId="36" borderId="4" xfId="0" applyFont="1" applyFill="1" applyBorder="1" applyAlignment="1">
      <alignment horizontal="left" vertical="center" wrapText="1"/>
    </xf>
    <xf numFmtId="0" fontId="22" fillId="36" borderId="8" xfId="0" applyFont="1" applyFill="1" applyBorder="1" applyAlignment="1">
      <alignment horizontal="left" vertical="center" wrapText="1"/>
    </xf>
    <xf numFmtId="0" fontId="22" fillId="36" borderId="3" xfId="0" applyFont="1" applyFill="1" applyBorder="1" applyAlignment="1">
      <alignment horizontal="left" vertical="center" wrapText="1"/>
    </xf>
    <xf numFmtId="0" fontId="22" fillId="36" borderId="10" xfId="0" applyFont="1" applyFill="1" applyBorder="1" applyAlignment="1">
      <alignment horizontal="left" vertical="center" wrapText="1"/>
    </xf>
    <xf numFmtId="1" fontId="21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1025" name="AutoShape 4"/>
        <xdr:cNvSpPr>
          <a:spLocks noChangeArrowheads="1"/>
        </xdr:cNvSpPr>
      </xdr:nvSpPr>
      <xdr:spPr bwMode="auto">
        <a:xfrm>
          <a:off x="0" y="0"/>
          <a:ext cx="1019175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0" y="0"/>
          <a:ext cx="1019175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116205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116205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29" name="AutoShape 4"/>
        <xdr:cNvSpPr>
          <a:spLocks noChangeArrowheads="1"/>
        </xdr:cNvSpPr>
      </xdr:nvSpPr>
      <xdr:spPr bwMode="auto">
        <a:xfrm>
          <a:off x="0" y="0"/>
          <a:ext cx="116205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0" y="0"/>
          <a:ext cx="116205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31" name="AutoShape 4"/>
        <xdr:cNvSpPr>
          <a:spLocks noChangeArrowheads="1"/>
        </xdr:cNvSpPr>
      </xdr:nvSpPr>
      <xdr:spPr bwMode="auto">
        <a:xfrm>
          <a:off x="0" y="0"/>
          <a:ext cx="116205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0" y="0"/>
          <a:ext cx="116205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>
          <a:off x="0" y="0"/>
          <a:ext cx="113919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0" y="0"/>
          <a:ext cx="11391900" cy="170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200025</xdr:colOff>
      <xdr:row>7</xdr:row>
      <xdr:rowOff>0</xdr:rowOff>
    </xdr:to>
    <xdr:sp macro="" textlink="">
      <xdr:nvSpPr>
        <xdr:cNvPr id="2049" name="AutoShape 4"/>
        <xdr:cNvSpPr>
          <a:spLocks noChangeArrowheads="1"/>
        </xdr:cNvSpPr>
      </xdr:nvSpPr>
      <xdr:spPr bwMode="auto">
        <a:xfrm>
          <a:off x="0" y="0"/>
          <a:ext cx="926782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200025</xdr:colOff>
      <xdr:row>7</xdr:row>
      <xdr:rowOff>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0" y="0"/>
          <a:ext cx="926782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2051" name="AutoShape 4"/>
        <xdr:cNvSpPr>
          <a:spLocks noChangeArrowheads="1"/>
        </xdr:cNvSpPr>
      </xdr:nvSpPr>
      <xdr:spPr bwMode="auto">
        <a:xfrm>
          <a:off x="0" y="0"/>
          <a:ext cx="106965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2052" name="AutoShape 2"/>
        <xdr:cNvSpPr>
          <a:spLocks noChangeArrowheads="1"/>
        </xdr:cNvSpPr>
      </xdr:nvSpPr>
      <xdr:spPr bwMode="auto">
        <a:xfrm>
          <a:off x="0" y="0"/>
          <a:ext cx="106965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2053" name="AutoShape 4"/>
        <xdr:cNvSpPr>
          <a:spLocks noChangeArrowheads="1"/>
        </xdr:cNvSpPr>
      </xdr:nvSpPr>
      <xdr:spPr bwMode="auto">
        <a:xfrm>
          <a:off x="0" y="0"/>
          <a:ext cx="106965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2054" name="AutoShape 2"/>
        <xdr:cNvSpPr>
          <a:spLocks noChangeArrowheads="1"/>
        </xdr:cNvSpPr>
      </xdr:nvSpPr>
      <xdr:spPr bwMode="auto">
        <a:xfrm>
          <a:off x="0" y="0"/>
          <a:ext cx="106965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2055" name="AutoShape 4"/>
        <xdr:cNvSpPr>
          <a:spLocks noChangeArrowheads="1"/>
        </xdr:cNvSpPr>
      </xdr:nvSpPr>
      <xdr:spPr bwMode="auto">
        <a:xfrm>
          <a:off x="0" y="0"/>
          <a:ext cx="106965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2056" name="AutoShape 2"/>
        <xdr:cNvSpPr>
          <a:spLocks noChangeArrowheads="1"/>
        </xdr:cNvSpPr>
      </xdr:nvSpPr>
      <xdr:spPr bwMode="auto">
        <a:xfrm>
          <a:off x="0" y="0"/>
          <a:ext cx="106965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2057" name="AutoShape 4"/>
        <xdr:cNvSpPr>
          <a:spLocks noChangeArrowheads="1"/>
        </xdr:cNvSpPr>
      </xdr:nvSpPr>
      <xdr:spPr bwMode="auto">
        <a:xfrm>
          <a:off x="0" y="0"/>
          <a:ext cx="104679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2058" name="AutoShape 2"/>
        <xdr:cNvSpPr>
          <a:spLocks noChangeArrowheads="1"/>
        </xdr:cNvSpPr>
      </xdr:nvSpPr>
      <xdr:spPr bwMode="auto">
        <a:xfrm>
          <a:off x="0" y="0"/>
          <a:ext cx="10467975" cy="1790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abSelected="1" view="pageBreakPreview" zoomScaleNormal="100" zoomScaleSheetLayoutView="100" workbookViewId="0">
      <selection activeCell="E6" sqref="E6"/>
    </sheetView>
  </sheetViews>
  <sheetFormatPr defaultColWidth="8.88671875" defaultRowHeight="13.8" x14ac:dyDescent="0.3"/>
  <cols>
    <col min="1" max="1" width="17.5546875" style="32" customWidth="1"/>
    <col min="2" max="2" width="6.21875" style="40" customWidth="1"/>
    <col min="3" max="3" width="14.33203125" style="32" customWidth="1"/>
    <col min="4" max="4" width="19.88671875" style="3" customWidth="1"/>
    <col min="5" max="5" width="18.88671875" style="3" customWidth="1"/>
    <col min="6" max="6" width="17.77734375" style="3" customWidth="1"/>
    <col min="7" max="7" width="8.88671875" style="34" hidden="1" customWidth="1"/>
    <col min="8" max="8" width="4.109375" style="41" customWidth="1"/>
    <col min="9" max="9" width="5.33203125" style="41" customWidth="1"/>
    <col min="10" max="10" width="4.44140625" style="41" customWidth="1"/>
    <col min="11" max="11" width="5.5546875" style="41" customWidth="1"/>
    <col min="12" max="12" width="5.6640625" style="41" customWidth="1"/>
    <col min="13" max="13" width="4.33203125" style="41" customWidth="1"/>
    <col min="14" max="14" width="6.33203125" style="41" customWidth="1"/>
    <col min="15" max="15" width="6.44140625" style="41" customWidth="1"/>
    <col min="16" max="16" width="6.33203125" style="42" customWidth="1"/>
    <col min="17" max="17" width="5.5546875" style="43" customWidth="1"/>
    <col min="18" max="18" width="6.33203125" style="43" customWidth="1"/>
    <col min="19" max="19" width="13.88671875" style="6" customWidth="1"/>
    <col min="20" max="20" width="11.88671875" style="6" customWidth="1"/>
    <col min="21" max="106" width="9.109375" style="6" customWidth="1"/>
    <col min="107" max="16384" width="8.88671875" style="6"/>
  </cols>
  <sheetData>
    <row r="1" spans="1:20" x14ac:dyDescent="0.3">
      <c r="A1" s="105" t="s">
        <v>469</v>
      </c>
    </row>
    <row r="2" spans="1:20" x14ac:dyDescent="0.3">
      <c r="A2" s="1" t="s">
        <v>4</v>
      </c>
      <c r="B2" s="1"/>
      <c r="C2" s="2" t="s">
        <v>34</v>
      </c>
      <c r="E2" s="2"/>
      <c r="F2" s="2"/>
      <c r="G2" s="44"/>
      <c r="H2" s="44"/>
      <c r="I2" s="44"/>
      <c r="J2" s="44"/>
      <c r="K2" s="44"/>
      <c r="L2" s="44"/>
      <c r="M2" s="44"/>
      <c r="N2" s="44"/>
      <c r="O2" s="44"/>
      <c r="P2" s="4"/>
      <c r="Q2" s="5"/>
      <c r="R2" s="5"/>
    </row>
    <row r="3" spans="1:20" x14ac:dyDescent="0.3">
      <c r="A3" s="7" t="s">
        <v>5</v>
      </c>
      <c r="B3" s="7"/>
      <c r="C3" s="8" t="s">
        <v>35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4"/>
      <c r="Q3" s="5"/>
      <c r="R3" s="5"/>
    </row>
    <row r="4" spans="1:20" ht="14.4" customHeight="1" x14ac:dyDescent="0.3">
      <c r="A4" s="10" t="s">
        <v>467</v>
      </c>
      <c r="B4" s="11"/>
      <c r="C4" s="12" t="s">
        <v>33</v>
      </c>
      <c r="E4" s="13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x14ac:dyDescent="0.3">
      <c r="A5" s="14"/>
      <c r="B5" s="11"/>
      <c r="C5" s="15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x14ac:dyDescent="0.3">
      <c r="A6" s="14"/>
      <c r="B6" s="17"/>
      <c r="C6" s="15"/>
      <c r="F6" s="18"/>
      <c r="G6" s="19"/>
      <c r="H6" s="102" t="s">
        <v>16</v>
      </c>
      <c r="I6" s="102"/>
      <c r="J6" s="102"/>
      <c r="K6" s="102"/>
      <c r="L6" s="102"/>
      <c r="M6" s="102"/>
      <c r="N6" s="17"/>
      <c r="O6" s="17"/>
      <c r="P6" s="4"/>
      <c r="Q6" s="20"/>
      <c r="R6" s="20"/>
    </row>
    <row r="7" spans="1:20" x14ac:dyDescent="0.3">
      <c r="A7" s="14"/>
      <c r="B7" s="21"/>
      <c r="C7" s="15"/>
      <c r="D7" s="16"/>
      <c r="E7" s="16"/>
      <c r="F7" s="16"/>
      <c r="G7" s="22"/>
      <c r="H7" s="104" t="s">
        <v>17</v>
      </c>
      <c r="I7" s="104"/>
      <c r="J7" s="104"/>
      <c r="K7" s="103" t="s">
        <v>6</v>
      </c>
      <c r="L7" s="103"/>
      <c r="M7" s="103"/>
      <c r="N7" s="103"/>
      <c r="O7" s="21"/>
      <c r="P7" s="4"/>
      <c r="Q7" s="5"/>
      <c r="R7" s="5"/>
    </row>
    <row r="8" spans="1:20" s="29" customFormat="1" ht="41.4" x14ac:dyDescent="0.3">
      <c r="A8" s="23" t="s">
        <v>7</v>
      </c>
      <c r="B8" s="24" t="s">
        <v>468</v>
      </c>
      <c r="C8" s="23" t="s">
        <v>22</v>
      </c>
      <c r="D8" s="25" t="s">
        <v>8</v>
      </c>
      <c r="E8" s="25" t="s">
        <v>32</v>
      </c>
      <c r="F8" s="25" t="s">
        <v>3</v>
      </c>
      <c r="G8" s="26" t="s">
        <v>9</v>
      </c>
      <c r="H8" s="24" t="s">
        <v>10</v>
      </c>
      <c r="I8" s="24" t="s">
        <v>0</v>
      </c>
      <c r="J8" s="24" t="s">
        <v>1</v>
      </c>
      <c r="K8" s="24" t="s">
        <v>10</v>
      </c>
      <c r="L8" s="24" t="s">
        <v>0</v>
      </c>
      <c r="M8" s="24" t="s">
        <v>1</v>
      </c>
      <c r="N8" s="24" t="s">
        <v>24</v>
      </c>
      <c r="O8" s="24" t="s">
        <v>25</v>
      </c>
      <c r="P8" s="24" t="s">
        <v>11</v>
      </c>
      <c r="Q8" s="27" t="s">
        <v>12</v>
      </c>
      <c r="R8" s="26" t="s">
        <v>13</v>
      </c>
      <c r="S8" s="28" t="s">
        <v>14</v>
      </c>
      <c r="T8" s="26" t="s">
        <v>15</v>
      </c>
    </row>
    <row r="9" spans="1:20" s="68" customFormat="1" x14ac:dyDescent="0.3">
      <c r="A9" s="30" t="s">
        <v>460</v>
      </c>
      <c r="B9" s="66">
        <v>1</v>
      </c>
      <c r="C9" s="30" t="s">
        <v>36</v>
      </c>
      <c r="D9" s="30" t="s">
        <v>37</v>
      </c>
      <c r="E9" s="30" t="s">
        <v>38</v>
      </c>
      <c r="F9" s="67" t="s">
        <v>359</v>
      </c>
      <c r="G9" s="67" t="s">
        <v>360</v>
      </c>
      <c r="H9" s="49">
        <v>2</v>
      </c>
      <c r="I9" s="49">
        <v>1</v>
      </c>
      <c r="J9" s="49"/>
      <c r="K9" s="66">
        <f>+H9*15</f>
        <v>30</v>
      </c>
      <c r="L9" s="66">
        <f>+I9*15</f>
        <v>15</v>
      </c>
      <c r="M9" s="49"/>
      <c r="N9" s="49"/>
      <c r="O9" s="49"/>
      <c r="P9" s="50">
        <v>3</v>
      </c>
      <c r="Q9" s="49" t="s">
        <v>76</v>
      </c>
      <c r="R9" s="53" t="s">
        <v>18</v>
      </c>
      <c r="S9" s="30"/>
      <c r="T9" s="31"/>
    </row>
    <row r="10" spans="1:20" s="68" customFormat="1" x14ac:dyDescent="0.3">
      <c r="A10" s="30" t="s">
        <v>460</v>
      </c>
      <c r="B10" s="66">
        <v>1</v>
      </c>
      <c r="C10" s="30" t="s">
        <v>39</v>
      </c>
      <c r="D10" s="30" t="s">
        <v>29</v>
      </c>
      <c r="E10" s="30" t="s">
        <v>30</v>
      </c>
      <c r="F10" s="31" t="s">
        <v>361</v>
      </c>
      <c r="G10" s="69" t="s">
        <v>373</v>
      </c>
      <c r="H10" s="49">
        <v>0</v>
      </c>
      <c r="I10" s="49">
        <v>2</v>
      </c>
      <c r="J10" s="49"/>
      <c r="K10" s="66">
        <f t="shared" ref="K10:K23" si="0">+H10*15</f>
        <v>0</v>
      </c>
      <c r="L10" s="66">
        <f t="shared" ref="L10:L23" si="1">+I10*15</f>
        <v>30</v>
      </c>
      <c r="M10" s="49"/>
      <c r="N10" s="49"/>
      <c r="O10" s="49"/>
      <c r="P10" s="50">
        <v>3</v>
      </c>
      <c r="Q10" s="49" t="s">
        <v>77</v>
      </c>
      <c r="R10" s="53" t="s">
        <v>18</v>
      </c>
      <c r="S10" s="30"/>
      <c r="T10" s="31"/>
    </row>
    <row r="11" spans="1:20" s="68" customFormat="1" x14ac:dyDescent="0.3">
      <c r="A11" s="30" t="s">
        <v>460</v>
      </c>
      <c r="B11" s="66">
        <v>1</v>
      </c>
      <c r="C11" s="30" t="s">
        <v>40</v>
      </c>
      <c r="D11" s="30" t="s">
        <v>41</v>
      </c>
      <c r="E11" s="30" t="s">
        <v>42</v>
      </c>
      <c r="F11" s="31" t="s">
        <v>362</v>
      </c>
      <c r="G11" s="69" t="s">
        <v>374</v>
      </c>
      <c r="H11" s="49">
        <v>2</v>
      </c>
      <c r="I11" s="49">
        <v>1</v>
      </c>
      <c r="J11" s="49"/>
      <c r="K11" s="66">
        <f t="shared" si="0"/>
        <v>30</v>
      </c>
      <c r="L11" s="66">
        <f t="shared" si="1"/>
        <v>15</v>
      </c>
      <c r="M11" s="49"/>
      <c r="N11" s="49"/>
      <c r="O11" s="49"/>
      <c r="P11" s="50">
        <v>3</v>
      </c>
      <c r="Q11" s="49" t="s">
        <v>76</v>
      </c>
      <c r="R11" s="53" t="s">
        <v>18</v>
      </c>
      <c r="S11" s="30"/>
      <c r="T11" s="31"/>
    </row>
    <row r="12" spans="1:20" s="68" customFormat="1" x14ac:dyDescent="0.3">
      <c r="A12" s="30" t="s">
        <v>460</v>
      </c>
      <c r="B12" s="66">
        <v>1</v>
      </c>
      <c r="C12" s="30" t="s">
        <v>43</v>
      </c>
      <c r="D12" s="30" t="s">
        <v>44</v>
      </c>
      <c r="E12" s="30" t="s">
        <v>45</v>
      </c>
      <c r="F12" s="70" t="s">
        <v>375</v>
      </c>
      <c r="G12" s="70" t="s">
        <v>376</v>
      </c>
      <c r="H12" s="49">
        <v>2</v>
      </c>
      <c r="I12" s="49">
        <v>1</v>
      </c>
      <c r="J12" s="49"/>
      <c r="K12" s="66">
        <f t="shared" si="0"/>
        <v>30</v>
      </c>
      <c r="L12" s="66">
        <f t="shared" si="1"/>
        <v>15</v>
      </c>
      <c r="M12" s="49"/>
      <c r="N12" s="49"/>
      <c r="O12" s="49"/>
      <c r="P12" s="50">
        <v>3</v>
      </c>
      <c r="Q12" s="49" t="s">
        <v>76</v>
      </c>
      <c r="R12" s="53" t="s">
        <v>18</v>
      </c>
      <c r="S12" s="30"/>
      <c r="T12" s="31"/>
    </row>
    <row r="13" spans="1:20" s="68" customFormat="1" ht="27.6" x14ac:dyDescent="0.3">
      <c r="A13" s="30" t="s">
        <v>460</v>
      </c>
      <c r="B13" s="66">
        <v>1</v>
      </c>
      <c r="C13" s="30" t="s">
        <v>46</v>
      </c>
      <c r="D13" s="30" t="s">
        <v>47</v>
      </c>
      <c r="E13" s="30" t="s">
        <v>48</v>
      </c>
      <c r="F13" s="31" t="s">
        <v>363</v>
      </c>
      <c r="G13" s="69" t="s">
        <v>377</v>
      </c>
      <c r="H13" s="49">
        <v>1</v>
      </c>
      <c r="I13" s="49">
        <v>2</v>
      </c>
      <c r="J13" s="49"/>
      <c r="K13" s="66">
        <f t="shared" si="0"/>
        <v>15</v>
      </c>
      <c r="L13" s="66">
        <f t="shared" si="1"/>
        <v>30</v>
      </c>
      <c r="M13" s="49"/>
      <c r="N13" s="49"/>
      <c r="O13" s="49"/>
      <c r="P13" s="50">
        <v>3</v>
      </c>
      <c r="Q13" s="49" t="s">
        <v>76</v>
      </c>
      <c r="R13" s="53" t="s">
        <v>18</v>
      </c>
      <c r="S13" s="30"/>
      <c r="T13" s="31"/>
    </row>
    <row r="14" spans="1:20" s="68" customFormat="1" ht="27.6" x14ac:dyDescent="0.3">
      <c r="A14" s="30" t="s">
        <v>460</v>
      </c>
      <c r="B14" s="66">
        <v>1</v>
      </c>
      <c r="C14" s="30" t="s">
        <v>49</v>
      </c>
      <c r="D14" s="30" t="s">
        <v>23</v>
      </c>
      <c r="E14" s="30" t="s">
        <v>50</v>
      </c>
      <c r="F14" s="31" t="s">
        <v>364</v>
      </c>
      <c r="G14" s="69" t="s">
        <v>378</v>
      </c>
      <c r="H14" s="49">
        <v>0</v>
      </c>
      <c r="I14" s="49">
        <v>2</v>
      </c>
      <c r="J14" s="49"/>
      <c r="K14" s="66">
        <f t="shared" si="0"/>
        <v>0</v>
      </c>
      <c r="L14" s="66">
        <f t="shared" si="1"/>
        <v>30</v>
      </c>
      <c r="M14" s="49"/>
      <c r="N14" s="49"/>
      <c r="O14" s="49"/>
      <c r="P14" s="50">
        <v>2</v>
      </c>
      <c r="Q14" s="49" t="s">
        <v>78</v>
      </c>
      <c r="R14" s="53" t="s">
        <v>18</v>
      </c>
      <c r="S14" s="30"/>
      <c r="T14" s="31"/>
    </row>
    <row r="15" spans="1:20" s="68" customFormat="1" x14ac:dyDescent="0.3">
      <c r="A15" s="30" t="s">
        <v>460</v>
      </c>
      <c r="B15" s="66">
        <v>1</v>
      </c>
      <c r="C15" s="30" t="s">
        <v>51</v>
      </c>
      <c r="D15" s="30" t="s">
        <v>52</v>
      </c>
      <c r="E15" s="30" t="s">
        <v>53</v>
      </c>
      <c r="F15" s="31" t="s">
        <v>365</v>
      </c>
      <c r="G15" s="69" t="s">
        <v>379</v>
      </c>
      <c r="H15" s="49">
        <v>2</v>
      </c>
      <c r="I15" s="49">
        <v>0</v>
      </c>
      <c r="J15" s="49"/>
      <c r="K15" s="66">
        <f t="shared" si="0"/>
        <v>30</v>
      </c>
      <c r="L15" s="66">
        <f t="shared" si="1"/>
        <v>0</v>
      </c>
      <c r="M15" s="49"/>
      <c r="N15" s="49"/>
      <c r="O15" s="49"/>
      <c r="P15" s="50">
        <v>2</v>
      </c>
      <c r="Q15" s="49" t="s">
        <v>77</v>
      </c>
      <c r="R15" s="53" t="s">
        <v>18</v>
      </c>
      <c r="S15" s="30"/>
      <c r="T15" s="31"/>
    </row>
    <row r="16" spans="1:20" s="68" customFormat="1" x14ac:dyDescent="0.3">
      <c r="A16" s="30" t="s">
        <v>460</v>
      </c>
      <c r="B16" s="66">
        <v>1</v>
      </c>
      <c r="C16" s="30" t="s">
        <v>54</v>
      </c>
      <c r="D16" s="30" t="s">
        <v>2</v>
      </c>
      <c r="E16" s="30" t="s">
        <v>31</v>
      </c>
      <c r="F16" s="31" t="s">
        <v>366</v>
      </c>
      <c r="G16" s="69" t="s">
        <v>380</v>
      </c>
      <c r="H16" s="49">
        <v>2</v>
      </c>
      <c r="I16" s="49">
        <v>0</v>
      </c>
      <c r="J16" s="49"/>
      <c r="K16" s="66">
        <f t="shared" si="0"/>
        <v>30</v>
      </c>
      <c r="L16" s="66">
        <f t="shared" si="1"/>
        <v>0</v>
      </c>
      <c r="M16" s="49"/>
      <c r="N16" s="49"/>
      <c r="O16" s="49"/>
      <c r="P16" s="50">
        <v>2</v>
      </c>
      <c r="Q16" s="49" t="s">
        <v>76</v>
      </c>
      <c r="R16" s="53" t="s">
        <v>18</v>
      </c>
      <c r="S16" s="30"/>
      <c r="T16" s="31"/>
    </row>
    <row r="17" spans="1:20" s="68" customFormat="1" ht="15.75" customHeight="1" x14ac:dyDescent="0.3">
      <c r="A17" s="30" t="s">
        <v>460</v>
      </c>
      <c r="B17" s="66">
        <v>1</v>
      </c>
      <c r="C17" s="30" t="s">
        <v>55</v>
      </c>
      <c r="D17" s="30" t="s">
        <v>62</v>
      </c>
      <c r="E17" s="30" t="s">
        <v>63</v>
      </c>
      <c r="F17" s="31" t="s">
        <v>367</v>
      </c>
      <c r="G17" s="30" t="s">
        <v>381</v>
      </c>
      <c r="H17" s="49">
        <v>2</v>
      </c>
      <c r="I17" s="49">
        <v>0</v>
      </c>
      <c r="J17" s="49"/>
      <c r="K17" s="66">
        <f t="shared" si="0"/>
        <v>30</v>
      </c>
      <c r="L17" s="66">
        <f t="shared" si="1"/>
        <v>0</v>
      </c>
      <c r="M17" s="49"/>
      <c r="N17" s="49"/>
      <c r="O17" s="49"/>
      <c r="P17" s="50">
        <v>2</v>
      </c>
      <c r="Q17" s="49" t="s">
        <v>77</v>
      </c>
      <c r="R17" s="53" t="s">
        <v>18</v>
      </c>
      <c r="S17" s="30"/>
      <c r="T17" s="31"/>
    </row>
    <row r="18" spans="1:20" s="68" customFormat="1" ht="27.6" x14ac:dyDescent="0.3">
      <c r="A18" s="30" t="s">
        <v>460</v>
      </c>
      <c r="B18" s="66">
        <v>1</v>
      </c>
      <c r="C18" s="30" t="s">
        <v>56</v>
      </c>
      <c r="D18" s="30" t="s">
        <v>64</v>
      </c>
      <c r="E18" s="30" t="s">
        <v>65</v>
      </c>
      <c r="F18" s="31" t="s">
        <v>368</v>
      </c>
      <c r="G18" s="69" t="s">
        <v>382</v>
      </c>
      <c r="H18" s="49">
        <v>2</v>
      </c>
      <c r="I18" s="49">
        <v>0</v>
      </c>
      <c r="J18" s="49"/>
      <c r="K18" s="66">
        <f t="shared" si="0"/>
        <v>30</v>
      </c>
      <c r="L18" s="66">
        <f t="shared" si="1"/>
        <v>0</v>
      </c>
      <c r="M18" s="49"/>
      <c r="N18" s="49"/>
      <c r="O18" s="49"/>
      <c r="P18" s="50">
        <v>2</v>
      </c>
      <c r="Q18" s="51" t="s">
        <v>77</v>
      </c>
      <c r="R18" s="53" t="s">
        <v>18</v>
      </c>
      <c r="S18" s="30"/>
      <c r="T18" s="31"/>
    </row>
    <row r="19" spans="1:20" s="68" customFormat="1" ht="41.4" x14ac:dyDescent="0.3">
      <c r="A19" s="30" t="s">
        <v>460</v>
      </c>
      <c r="B19" s="66">
        <v>1</v>
      </c>
      <c r="C19" s="30" t="s">
        <v>57</v>
      </c>
      <c r="D19" s="30" t="s">
        <v>66</v>
      </c>
      <c r="E19" s="30" t="s">
        <v>67</v>
      </c>
      <c r="F19" s="31" t="s">
        <v>369</v>
      </c>
      <c r="G19" s="69" t="s">
        <v>383</v>
      </c>
      <c r="H19" s="49">
        <v>1</v>
      </c>
      <c r="I19" s="49">
        <v>2</v>
      </c>
      <c r="J19" s="49"/>
      <c r="K19" s="66">
        <f t="shared" si="0"/>
        <v>15</v>
      </c>
      <c r="L19" s="66">
        <f t="shared" si="1"/>
        <v>30</v>
      </c>
      <c r="M19" s="49"/>
      <c r="N19" s="49"/>
      <c r="O19" s="49"/>
      <c r="P19" s="50">
        <v>3</v>
      </c>
      <c r="Q19" s="51" t="s">
        <v>77</v>
      </c>
      <c r="R19" s="53" t="s">
        <v>18</v>
      </c>
      <c r="S19" s="30"/>
      <c r="T19" s="30"/>
    </row>
    <row r="20" spans="1:20" s="68" customFormat="1" ht="27.6" x14ac:dyDescent="0.3">
      <c r="A20" s="30" t="s">
        <v>460</v>
      </c>
      <c r="B20" s="66">
        <v>1</v>
      </c>
      <c r="C20" s="30" t="s">
        <v>58</v>
      </c>
      <c r="D20" s="30" t="s">
        <v>68</v>
      </c>
      <c r="E20" s="30" t="s">
        <v>69</v>
      </c>
      <c r="F20" s="31" t="s">
        <v>370</v>
      </c>
      <c r="G20" s="69" t="s">
        <v>384</v>
      </c>
      <c r="H20" s="49">
        <v>2</v>
      </c>
      <c r="I20" s="49">
        <v>0</v>
      </c>
      <c r="J20" s="49"/>
      <c r="K20" s="66">
        <f t="shared" si="0"/>
        <v>30</v>
      </c>
      <c r="L20" s="66">
        <f t="shared" si="1"/>
        <v>0</v>
      </c>
      <c r="M20" s="49"/>
      <c r="N20" s="49"/>
      <c r="O20" s="49"/>
      <c r="P20" s="50">
        <v>2</v>
      </c>
      <c r="Q20" s="51" t="s">
        <v>77</v>
      </c>
      <c r="R20" s="53" t="s">
        <v>18</v>
      </c>
      <c r="S20" s="30"/>
      <c r="T20" s="30"/>
    </row>
    <row r="21" spans="1:20" s="68" customFormat="1" x14ac:dyDescent="0.3">
      <c r="A21" s="30" t="s">
        <v>460</v>
      </c>
      <c r="B21" s="66">
        <v>1</v>
      </c>
      <c r="C21" s="30" t="s">
        <v>59</v>
      </c>
      <c r="D21" s="30" t="s">
        <v>70</v>
      </c>
      <c r="E21" s="30" t="s">
        <v>71</v>
      </c>
      <c r="F21" s="31" t="s">
        <v>371</v>
      </c>
      <c r="G21" s="30" t="s">
        <v>385</v>
      </c>
      <c r="H21" s="49">
        <v>0</v>
      </c>
      <c r="I21" s="49">
        <v>0</v>
      </c>
      <c r="J21" s="49"/>
      <c r="K21" s="66">
        <f t="shared" si="0"/>
        <v>0</v>
      </c>
      <c r="L21" s="66">
        <v>40</v>
      </c>
      <c r="M21" s="49"/>
      <c r="N21" s="49"/>
      <c r="O21" s="49"/>
      <c r="P21" s="50">
        <v>0</v>
      </c>
      <c r="Q21" s="51" t="s">
        <v>18</v>
      </c>
      <c r="R21" s="53" t="s">
        <v>18</v>
      </c>
      <c r="S21" s="30"/>
      <c r="T21" s="30"/>
    </row>
    <row r="22" spans="1:20" s="68" customFormat="1" ht="27.6" x14ac:dyDescent="0.3">
      <c r="A22" s="30" t="s">
        <v>460</v>
      </c>
      <c r="B22" s="66">
        <v>1</v>
      </c>
      <c r="C22" s="30" t="s">
        <v>60</v>
      </c>
      <c r="D22" s="30" t="s">
        <v>72</v>
      </c>
      <c r="E22" s="30" t="s">
        <v>73</v>
      </c>
      <c r="F22" s="31" t="s">
        <v>464</v>
      </c>
      <c r="G22" s="71" t="s">
        <v>465</v>
      </c>
      <c r="H22" s="49">
        <v>0</v>
      </c>
      <c r="I22" s="49">
        <v>2</v>
      </c>
      <c r="J22" s="49"/>
      <c r="K22" s="66">
        <f t="shared" si="0"/>
        <v>0</v>
      </c>
      <c r="L22" s="66">
        <f t="shared" si="1"/>
        <v>30</v>
      </c>
      <c r="M22" s="49"/>
      <c r="N22" s="49"/>
      <c r="O22" s="49"/>
      <c r="P22" s="50">
        <v>0</v>
      </c>
      <c r="Q22" s="49" t="s">
        <v>18</v>
      </c>
      <c r="R22" s="53" t="s">
        <v>18</v>
      </c>
      <c r="S22" s="30"/>
      <c r="T22" s="30"/>
    </row>
    <row r="23" spans="1:20" s="68" customFormat="1" ht="27.6" x14ac:dyDescent="0.3">
      <c r="A23" s="30" t="s">
        <v>460</v>
      </c>
      <c r="B23" s="66">
        <v>1</v>
      </c>
      <c r="C23" s="30" t="s">
        <v>61</v>
      </c>
      <c r="D23" s="30" t="s">
        <v>74</v>
      </c>
      <c r="E23" s="30" t="s">
        <v>75</v>
      </c>
      <c r="F23" s="31" t="s">
        <v>372</v>
      </c>
      <c r="G23" s="69" t="s">
        <v>386</v>
      </c>
      <c r="H23" s="49">
        <v>0</v>
      </c>
      <c r="I23" s="49">
        <v>2</v>
      </c>
      <c r="J23" s="49"/>
      <c r="K23" s="66">
        <f t="shared" si="0"/>
        <v>0</v>
      </c>
      <c r="L23" s="66">
        <f t="shared" si="1"/>
        <v>30</v>
      </c>
      <c r="M23" s="49"/>
      <c r="N23" s="49"/>
      <c r="O23" s="49"/>
      <c r="P23" s="50">
        <v>0</v>
      </c>
      <c r="Q23" s="49" t="s">
        <v>18</v>
      </c>
      <c r="R23" s="53" t="s">
        <v>18</v>
      </c>
      <c r="S23" s="30"/>
      <c r="T23" s="30"/>
    </row>
    <row r="24" spans="1:20" s="68" customFormat="1" x14ac:dyDescent="0.3">
      <c r="A24" s="98" t="s">
        <v>19</v>
      </c>
      <c r="B24" s="99"/>
      <c r="C24" s="101"/>
      <c r="D24" s="101"/>
      <c r="E24" s="101"/>
      <c r="F24" s="99"/>
      <c r="G24" s="100"/>
      <c r="H24" s="55">
        <f t="shared" ref="H24:N24" si="2">SUM(H9:H23)</f>
        <v>18</v>
      </c>
      <c r="I24" s="55">
        <f t="shared" si="2"/>
        <v>15</v>
      </c>
      <c r="J24" s="55">
        <f t="shared" si="2"/>
        <v>0</v>
      </c>
      <c r="K24" s="56">
        <f>SUM(K9:K23)</f>
        <v>270</v>
      </c>
      <c r="L24" s="56">
        <f>SUM(L9:L23)</f>
        <v>265</v>
      </c>
      <c r="M24" s="55">
        <f t="shared" si="2"/>
        <v>0</v>
      </c>
      <c r="N24" s="55">
        <f t="shared" si="2"/>
        <v>0</v>
      </c>
      <c r="O24" s="55">
        <f>(SUM(O9:O23))*8</f>
        <v>0</v>
      </c>
      <c r="P24" s="55">
        <f>SUM(P9:P23)</f>
        <v>30</v>
      </c>
      <c r="Q24" s="63"/>
      <c r="R24" s="55"/>
      <c r="S24" s="62"/>
      <c r="T24" s="62"/>
    </row>
    <row r="25" spans="1:20" s="73" customFormat="1" x14ac:dyDescent="0.3">
      <c r="A25" s="30" t="s">
        <v>460</v>
      </c>
      <c r="B25" s="72">
        <v>2</v>
      </c>
      <c r="C25" s="30" t="s">
        <v>79</v>
      </c>
      <c r="D25" s="30" t="s">
        <v>93</v>
      </c>
      <c r="E25" s="30" t="s">
        <v>94</v>
      </c>
      <c r="F25" s="67" t="s">
        <v>387</v>
      </c>
      <c r="G25" s="67" t="s">
        <v>388</v>
      </c>
      <c r="H25" s="52">
        <v>1</v>
      </c>
      <c r="I25" s="52">
        <v>1</v>
      </c>
      <c r="J25" s="52"/>
      <c r="K25" s="66">
        <f>+H25*15</f>
        <v>15</v>
      </c>
      <c r="L25" s="66">
        <f>+I25*15</f>
        <v>15</v>
      </c>
      <c r="M25" s="52"/>
      <c r="N25" s="52"/>
      <c r="O25" s="52"/>
      <c r="P25" s="49">
        <v>2</v>
      </c>
      <c r="Q25" s="53" t="s">
        <v>77</v>
      </c>
      <c r="R25" s="53" t="s">
        <v>18</v>
      </c>
      <c r="S25" s="30" t="s">
        <v>29</v>
      </c>
      <c r="T25" s="46"/>
    </row>
    <row r="26" spans="1:20" s="73" customFormat="1" x14ac:dyDescent="0.3">
      <c r="A26" s="30" t="s">
        <v>460</v>
      </c>
      <c r="B26" s="72">
        <v>2</v>
      </c>
      <c r="C26" s="30" t="s">
        <v>80</v>
      </c>
      <c r="D26" s="30" t="s">
        <v>95</v>
      </c>
      <c r="E26" s="30" t="s">
        <v>96</v>
      </c>
      <c r="F26" s="67" t="s">
        <v>389</v>
      </c>
      <c r="G26" s="67" t="s">
        <v>390</v>
      </c>
      <c r="H26" s="52">
        <v>2</v>
      </c>
      <c r="I26" s="52">
        <v>0</v>
      </c>
      <c r="J26" s="52"/>
      <c r="K26" s="66">
        <f t="shared" ref="K26:K39" si="3">+H26*15</f>
        <v>30</v>
      </c>
      <c r="L26" s="66">
        <f t="shared" ref="L26:L39" si="4">+I26*15</f>
        <v>0</v>
      </c>
      <c r="M26" s="52"/>
      <c r="N26" s="52"/>
      <c r="O26" s="52"/>
      <c r="P26" s="49">
        <v>2</v>
      </c>
      <c r="Q26" s="53" t="s">
        <v>76</v>
      </c>
      <c r="R26" s="53" t="s">
        <v>18</v>
      </c>
      <c r="S26" s="30"/>
      <c r="T26" s="46"/>
    </row>
    <row r="27" spans="1:20" s="73" customFormat="1" x14ac:dyDescent="0.3">
      <c r="A27" s="30" t="s">
        <v>460</v>
      </c>
      <c r="B27" s="72">
        <v>2</v>
      </c>
      <c r="C27" s="46" t="s">
        <v>81</v>
      </c>
      <c r="D27" s="30" t="s">
        <v>97</v>
      </c>
      <c r="E27" s="30" t="s">
        <v>98</v>
      </c>
      <c r="F27" s="30" t="s">
        <v>391</v>
      </c>
      <c r="G27" s="69" t="s">
        <v>392</v>
      </c>
      <c r="H27" s="52">
        <v>2</v>
      </c>
      <c r="I27" s="52">
        <v>0</v>
      </c>
      <c r="J27" s="52"/>
      <c r="K27" s="66">
        <f t="shared" si="3"/>
        <v>30</v>
      </c>
      <c r="L27" s="66">
        <f t="shared" si="4"/>
        <v>0</v>
      </c>
      <c r="M27" s="52"/>
      <c r="N27" s="52"/>
      <c r="O27" s="52"/>
      <c r="P27" s="49">
        <v>2</v>
      </c>
      <c r="Q27" s="53" t="s">
        <v>76</v>
      </c>
      <c r="R27" s="53" t="s">
        <v>18</v>
      </c>
      <c r="S27" s="30" t="s">
        <v>122</v>
      </c>
      <c r="T27" s="46"/>
    </row>
    <row r="28" spans="1:20" s="73" customFormat="1" x14ac:dyDescent="0.3">
      <c r="A28" s="30" t="s">
        <v>460</v>
      </c>
      <c r="B28" s="72">
        <v>2</v>
      </c>
      <c r="C28" s="30" t="s">
        <v>82</v>
      </c>
      <c r="D28" s="30" t="s">
        <v>99</v>
      </c>
      <c r="E28" s="30" t="s">
        <v>100</v>
      </c>
      <c r="F28" s="30" t="s">
        <v>393</v>
      </c>
      <c r="G28" s="30" t="s">
        <v>394</v>
      </c>
      <c r="H28" s="52">
        <v>1</v>
      </c>
      <c r="I28" s="52">
        <v>1</v>
      </c>
      <c r="J28" s="52"/>
      <c r="K28" s="66">
        <f t="shared" si="3"/>
        <v>15</v>
      </c>
      <c r="L28" s="66">
        <f t="shared" si="4"/>
        <v>15</v>
      </c>
      <c r="M28" s="52"/>
      <c r="N28" s="52"/>
      <c r="O28" s="52"/>
      <c r="P28" s="51">
        <v>2</v>
      </c>
      <c r="Q28" s="53" t="s">
        <v>76</v>
      </c>
      <c r="R28" s="53" t="s">
        <v>18</v>
      </c>
      <c r="S28" s="30"/>
      <c r="T28" s="46"/>
    </row>
    <row r="29" spans="1:20" s="73" customFormat="1" ht="27.6" x14ac:dyDescent="0.3">
      <c r="A29" s="30" t="s">
        <v>460</v>
      </c>
      <c r="B29" s="72">
        <v>2</v>
      </c>
      <c r="C29" s="30" t="s">
        <v>83</v>
      </c>
      <c r="D29" s="30" t="s">
        <v>101</v>
      </c>
      <c r="E29" s="30" t="s">
        <v>102</v>
      </c>
      <c r="F29" s="30" t="s">
        <v>395</v>
      </c>
      <c r="G29" s="69" t="s">
        <v>396</v>
      </c>
      <c r="H29" s="52">
        <v>2</v>
      </c>
      <c r="I29" s="52">
        <v>1</v>
      </c>
      <c r="J29" s="52"/>
      <c r="K29" s="66">
        <f t="shared" si="3"/>
        <v>30</v>
      </c>
      <c r="L29" s="66">
        <f t="shared" si="4"/>
        <v>15</v>
      </c>
      <c r="M29" s="52"/>
      <c r="N29" s="52"/>
      <c r="O29" s="52"/>
      <c r="P29" s="49">
        <v>3</v>
      </c>
      <c r="Q29" s="53" t="s">
        <v>76</v>
      </c>
      <c r="R29" s="53" t="s">
        <v>18</v>
      </c>
      <c r="S29" s="30" t="s">
        <v>122</v>
      </c>
      <c r="T29" s="46"/>
    </row>
    <row r="30" spans="1:20" s="73" customFormat="1" ht="30" customHeight="1" x14ac:dyDescent="0.3">
      <c r="A30" s="30" t="s">
        <v>460</v>
      </c>
      <c r="B30" s="72">
        <v>2</v>
      </c>
      <c r="C30" s="30" t="s">
        <v>84</v>
      </c>
      <c r="D30" s="30" t="s">
        <v>103</v>
      </c>
      <c r="E30" s="30" t="s">
        <v>104</v>
      </c>
      <c r="F30" s="30" t="s">
        <v>367</v>
      </c>
      <c r="G30" s="30" t="s">
        <v>381</v>
      </c>
      <c r="H30" s="52">
        <v>2</v>
      </c>
      <c r="I30" s="52">
        <v>0</v>
      </c>
      <c r="J30" s="52"/>
      <c r="K30" s="66">
        <f t="shared" si="3"/>
        <v>30</v>
      </c>
      <c r="L30" s="66">
        <f t="shared" si="4"/>
        <v>0</v>
      </c>
      <c r="M30" s="52"/>
      <c r="N30" s="52"/>
      <c r="O30" s="52"/>
      <c r="P30" s="51">
        <v>2</v>
      </c>
      <c r="Q30" s="53" t="s">
        <v>77</v>
      </c>
      <c r="R30" s="53" t="s">
        <v>18</v>
      </c>
      <c r="S30" s="30"/>
      <c r="T30" s="46"/>
    </row>
    <row r="31" spans="1:20" s="73" customFormat="1" ht="27.6" x14ac:dyDescent="0.3">
      <c r="A31" s="30" t="s">
        <v>460</v>
      </c>
      <c r="B31" s="72">
        <v>2</v>
      </c>
      <c r="C31" s="30" t="s">
        <v>85</v>
      </c>
      <c r="D31" s="30" t="s">
        <v>105</v>
      </c>
      <c r="E31" s="30" t="s">
        <v>106</v>
      </c>
      <c r="F31" s="30" t="s">
        <v>397</v>
      </c>
      <c r="G31" s="30" t="s">
        <v>398</v>
      </c>
      <c r="H31" s="52">
        <v>2</v>
      </c>
      <c r="I31" s="52">
        <v>2</v>
      </c>
      <c r="J31" s="52"/>
      <c r="K31" s="66">
        <f t="shared" si="3"/>
        <v>30</v>
      </c>
      <c r="L31" s="66">
        <f t="shared" si="4"/>
        <v>30</v>
      </c>
      <c r="M31" s="52"/>
      <c r="N31" s="52"/>
      <c r="O31" s="52"/>
      <c r="P31" s="51">
        <v>4</v>
      </c>
      <c r="Q31" s="54" t="s">
        <v>76</v>
      </c>
      <c r="R31" s="53" t="s">
        <v>18</v>
      </c>
      <c r="S31" s="30" t="s">
        <v>123</v>
      </c>
      <c r="T31" s="46"/>
    </row>
    <row r="32" spans="1:20" s="68" customFormat="1" ht="27.6" x14ac:dyDescent="0.3">
      <c r="A32" s="30" t="s">
        <v>460</v>
      </c>
      <c r="B32" s="72">
        <v>2</v>
      </c>
      <c r="C32" s="30" t="s">
        <v>86</v>
      </c>
      <c r="D32" s="30" t="s">
        <v>107</v>
      </c>
      <c r="E32" s="30" t="s">
        <v>108</v>
      </c>
      <c r="F32" s="30" t="s">
        <v>399</v>
      </c>
      <c r="G32" s="69" t="s">
        <v>400</v>
      </c>
      <c r="H32" s="49">
        <v>2</v>
      </c>
      <c r="I32" s="66">
        <v>2</v>
      </c>
      <c r="J32" s="66"/>
      <c r="K32" s="66">
        <f t="shared" si="3"/>
        <v>30</v>
      </c>
      <c r="L32" s="66">
        <f t="shared" si="4"/>
        <v>30</v>
      </c>
      <c r="M32" s="66"/>
      <c r="N32" s="49"/>
      <c r="O32" s="49"/>
      <c r="P32" s="51">
        <v>4</v>
      </c>
      <c r="Q32" s="54" t="s">
        <v>76</v>
      </c>
      <c r="R32" s="53" t="s">
        <v>18</v>
      </c>
      <c r="S32" s="30" t="s">
        <v>124</v>
      </c>
      <c r="T32" s="30"/>
    </row>
    <row r="33" spans="1:20" s="68" customFormat="1" ht="41.4" x14ac:dyDescent="0.3">
      <c r="A33" s="30" t="s">
        <v>460</v>
      </c>
      <c r="B33" s="74">
        <v>2</v>
      </c>
      <c r="C33" s="30" t="s">
        <v>87</v>
      </c>
      <c r="D33" s="30" t="s">
        <v>109</v>
      </c>
      <c r="E33" s="30" t="s">
        <v>110</v>
      </c>
      <c r="F33" s="30" t="s">
        <v>363</v>
      </c>
      <c r="G33" s="69" t="s">
        <v>377</v>
      </c>
      <c r="H33" s="49">
        <v>2</v>
      </c>
      <c r="I33" s="66">
        <v>2</v>
      </c>
      <c r="J33" s="66"/>
      <c r="K33" s="66">
        <f t="shared" si="3"/>
        <v>30</v>
      </c>
      <c r="L33" s="66">
        <f t="shared" si="4"/>
        <v>30</v>
      </c>
      <c r="M33" s="66"/>
      <c r="N33" s="49"/>
      <c r="O33" s="49"/>
      <c r="P33" s="51">
        <v>4</v>
      </c>
      <c r="Q33" s="54" t="s">
        <v>76</v>
      </c>
      <c r="R33" s="53" t="s">
        <v>18</v>
      </c>
      <c r="S33" s="30" t="s">
        <v>125</v>
      </c>
      <c r="T33" s="30"/>
    </row>
    <row r="34" spans="1:20" s="68" customFormat="1" ht="27.6" x14ac:dyDescent="0.3">
      <c r="A34" s="30" t="s">
        <v>460</v>
      </c>
      <c r="B34" s="74">
        <v>2</v>
      </c>
      <c r="C34" s="30" t="s">
        <v>88</v>
      </c>
      <c r="D34" s="30" t="s">
        <v>111</v>
      </c>
      <c r="E34" s="30" t="s">
        <v>112</v>
      </c>
      <c r="F34" s="30" t="s">
        <v>401</v>
      </c>
      <c r="G34" s="69" t="s">
        <v>402</v>
      </c>
      <c r="H34" s="49">
        <v>1</v>
      </c>
      <c r="I34" s="66">
        <v>1</v>
      </c>
      <c r="J34" s="66"/>
      <c r="K34" s="66">
        <f t="shared" si="3"/>
        <v>15</v>
      </c>
      <c r="L34" s="66">
        <f t="shared" si="4"/>
        <v>15</v>
      </c>
      <c r="M34" s="66"/>
      <c r="N34" s="49"/>
      <c r="O34" s="49"/>
      <c r="P34" s="51">
        <v>2</v>
      </c>
      <c r="Q34" s="54" t="s">
        <v>77</v>
      </c>
      <c r="R34" s="53" t="s">
        <v>18</v>
      </c>
      <c r="S34" s="30"/>
      <c r="T34" s="30"/>
    </row>
    <row r="35" spans="1:20" s="68" customFormat="1" x14ac:dyDescent="0.3">
      <c r="A35" s="30" t="s">
        <v>460</v>
      </c>
      <c r="B35" s="74">
        <v>2</v>
      </c>
      <c r="C35" s="30" t="s">
        <v>89</v>
      </c>
      <c r="D35" s="30" t="s">
        <v>113</v>
      </c>
      <c r="E35" s="30" t="s">
        <v>114</v>
      </c>
      <c r="F35" s="30" t="s">
        <v>403</v>
      </c>
      <c r="G35" s="69" t="s">
        <v>404</v>
      </c>
      <c r="H35" s="49">
        <v>0</v>
      </c>
      <c r="I35" s="66">
        <v>2</v>
      </c>
      <c r="J35" s="66"/>
      <c r="K35" s="66">
        <f t="shared" si="3"/>
        <v>0</v>
      </c>
      <c r="L35" s="66">
        <f t="shared" si="4"/>
        <v>30</v>
      </c>
      <c r="M35" s="66"/>
      <c r="N35" s="49"/>
      <c r="O35" s="49"/>
      <c r="P35" s="51">
        <v>0</v>
      </c>
      <c r="Q35" s="54" t="s">
        <v>18</v>
      </c>
      <c r="R35" s="53" t="s">
        <v>18</v>
      </c>
      <c r="S35" s="30"/>
      <c r="T35" s="30"/>
    </row>
    <row r="36" spans="1:20" s="68" customFormat="1" x14ac:dyDescent="0.3">
      <c r="A36" s="30" t="s">
        <v>460</v>
      </c>
      <c r="B36" s="74">
        <v>2</v>
      </c>
      <c r="C36" s="30" t="s">
        <v>90</v>
      </c>
      <c r="D36" s="30" t="s">
        <v>115</v>
      </c>
      <c r="E36" s="30" t="s">
        <v>71</v>
      </c>
      <c r="F36" s="30" t="s">
        <v>371</v>
      </c>
      <c r="G36" s="30" t="s">
        <v>385</v>
      </c>
      <c r="H36" s="49">
        <v>0</v>
      </c>
      <c r="I36" s="66">
        <v>0</v>
      </c>
      <c r="J36" s="66"/>
      <c r="K36" s="66">
        <f t="shared" si="3"/>
        <v>0</v>
      </c>
      <c r="L36" s="66">
        <v>40</v>
      </c>
      <c r="M36" s="66"/>
      <c r="N36" s="49"/>
      <c r="O36" s="49"/>
      <c r="P36" s="51">
        <v>0</v>
      </c>
      <c r="Q36" s="54" t="s">
        <v>18</v>
      </c>
      <c r="R36" s="53" t="s">
        <v>18</v>
      </c>
      <c r="S36" s="30"/>
      <c r="T36" s="30"/>
    </row>
    <row r="37" spans="1:20" s="68" customFormat="1" ht="15.75" customHeight="1" x14ac:dyDescent="0.3">
      <c r="A37" s="30" t="s">
        <v>460</v>
      </c>
      <c r="B37" s="74">
        <v>2</v>
      </c>
      <c r="C37" s="30"/>
      <c r="D37" s="30" t="s">
        <v>116</v>
      </c>
      <c r="E37" s="30" t="s">
        <v>121</v>
      </c>
      <c r="F37" s="31"/>
      <c r="G37" s="30"/>
      <c r="H37" s="49">
        <v>1</v>
      </c>
      <c r="I37" s="66">
        <v>1</v>
      </c>
      <c r="J37" s="66"/>
      <c r="K37" s="66">
        <f t="shared" si="3"/>
        <v>15</v>
      </c>
      <c r="L37" s="66">
        <f t="shared" si="4"/>
        <v>15</v>
      </c>
      <c r="M37" s="66"/>
      <c r="N37" s="49"/>
      <c r="O37" s="49"/>
      <c r="P37" s="51">
        <v>2</v>
      </c>
      <c r="Q37" s="53" t="s">
        <v>77</v>
      </c>
      <c r="R37" s="53" t="s">
        <v>20</v>
      </c>
      <c r="S37" s="30"/>
      <c r="T37" s="30"/>
    </row>
    <row r="38" spans="1:20" s="68" customFormat="1" ht="27.6" x14ac:dyDescent="0.3">
      <c r="A38" s="30" t="s">
        <v>460</v>
      </c>
      <c r="B38" s="74">
        <v>2</v>
      </c>
      <c r="C38" s="30" t="s">
        <v>91</v>
      </c>
      <c r="D38" s="30" t="s">
        <v>117</v>
      </c>
      <c r="E38" s="30" t="s">
        <v>118</v>
      </c>
      <c r="F38" s="67" t="s">
        <v>464</v>
      </c>
      <c r="G38" s="71" t="s">
        <v>465</v>
      </c>
      <c r="H38" s="49">
        <v>0</v>
      </c>
      <c r="I38" s="66">
        <v>2</v>
      </c>
      <c r="J38" s="66"/>
      <c r="K38" s="66">
        <f t="shared" si="3"/>
        <v>0</v>
      </c>
      <c r="L38" s="66">
        <f t="shared" si="4"/>
        <v>30</v>
      </c>
      <c r="M38" s="66"/>
      <c r="N38" s="49"/>
      <c r="O38" s="49"/>
      <c r="P38" s="49">
        <v>0</v>
      </c>
      <c r="Q38" s="53" t="s">
        <v>18</v>
      </c>
      <c r="R38" s="53" t="s">
        <v>18</v>
      </c>
      <c r="S38" s="30"/>
      <c r="T38" s="30"/>
    </row>
    <row r="39" spans="1:20" s="68" customFormat="1" ht="27.6" x14ac:dyDescent="0.3">
      <c r="A39" s="30" t="s">
        <v>460</v>
      </c>
      <c r="B39" s="74">
        <v>2</v>
      </c>
      <c r="C39" s="30" t="s">
        <v>92</v>
      </c>
      <c r="D39" s="30" t="s">
        <v>119</v>
      </c>
      <c r="E39" s="30" t="s">
        <v>120</v>
      </c>
      <c r="F39" s="30" t="s">
        <v>372</v>
      </c>
      <c r="G39" s="69" t="s">
        <v>386</v>
      </c>
      <c r="H39" s="49">
        <v>0</v>
      </c>
      <c r="I39" s="66">
        <v>2</v>
      </c>
      <c r="J39" s="66"/>
      <c r="K39" s="66">
        <f t="shared" si="3"/>
        <v>0</v>
      </c>
      <c r="L39" s="66">
        <f t="shared" si="4"/>
        <v>30</v>
      </c>
      <c r="M39" s="66"/>
      <c r="N39" s="49"/>
      <c r="O39" s="49"/>
      <c r="P39" s="49">
        <v>0</v>
      </c>
      <c r="Q39" s="53" t="s">
        <v>18</v>
      </c>
      <c r="R39" s="53" t="s">
        <v>18</v>
      </c>
      <c r="S39" s="30"/>
      <c r="T39" s="30"/>
    </row>
    <row r="40" spans="1:20" s="29" customFormat="1" x14ac:dyDescent="0.3">
      <c r="A40" s="98" t="s">
        <v>19</v>
      </c>
      <c r="B40" s="99"/>
      <c r="C40" s="101"/>
      <c r="D40" s="101"/>
      <c r="E40" s="101"/>
      <c r="F40" s="99"/>
      <c r="G40" s="100"/>
      <c r="H40" s="56">
        <f t="shared" ref="H40:O40" si="5">SUM(H25:H39)</f>
        <v>18</v>
      </c>
      <c r="I40" s="56">
        <f t="shared" si="5"/>
        <v>17</v>
      </c>
      <c r="J40" s="56">
        <f t="shared" si="5"/>
        <v>0</v>
      </c>
      <c r="K40" s="56">
        <f>SUM(K25:K39)</f>
        <v>270</v>
      </c>
      <c r="L40" s="56">
        <f>SUM(L25:L39)</f>
        <v>295</v>
      </c>
      <c r="M40" s="56">
        <f t="shared" si="5"/>
        <v>0</v>
      </c>
      <c r="N40" s="56">
        <f t="shared" si="5"/>
        <v>0</v>
      </c>
      <c r="O40" s="56">
        <f t="shared" si="5"/>
        <v>0</v>
      </c>
      <c r="P40" s="75">
        <f>SUM(P25:P39)</f>
        <v>29</v>
      </c>
      <c r="Q40" s="76"/>
      <c r="R40" s="55"/>
      <c r="S40" s="62"/>
      <c r="T40" s="62"/>
    </row>
    <row r="41" spans="1:20" s="68" customFormat="1" ht="15" customHeight="1" x14ac:dyDescent="0.3">
      <c r="A41" s="30" t="s">
        <v>460</v>
      </c>
      <c r="B41" s="74">
        <v>3</v>
      </c>
      <c r="C41" s="30" t="s">
        <v>126</v>
      </c>
      <c r="D41" s="30" t="s">
        <v>138</v>
      </c>
      <c r="E41" s="30" t="s">
        <v>139</v>
      </c>
      <c r="F41" s="30" t="s">
        <v>391</v>
      </c>
      <c r="G41" s="69" t="s">
        <v>392</v>
      </c>
      <c r="H41" s="49">
        <v>2</v>
      </c>
      <c r="I41" s="49">
        <v>1</v>
      </c>
      <c r="J41" s="49"/>
      <c r="K41" s="66">
        <f>+H41*15</f>
        <v>30</v>
      </c>
      <c r="L41" s="66">
        <f>+I41*15</f>
        <v>15</v>
      </c>
      <c r="M41" s="66"/>
      <c r="N41" s="49"/>
      <c r="O41" s="66"/>
      <c r="P41" s="51">
        <v>3</v>
      </c>
      <c r="Q41" s="53" t="s">
        <v>76</v>
      </c>
      <c r="R41" s="53" t="s">
        <v>18</v>
      </c>
      <c r="S41" s="30" t="s">
        <v>161</v>
      </c>
      <c r="T41" s="30"/>
    </row>
    <row r="42" spans="1:20" s="68" customFormat="1" ht="15" customHeight="1" x14ac:dyDescent="0.3">
      <c r="A42" s="30" t="s">
        <v>460</v>
      </c>
      <c r="B42" s="74">
        <v>3</v>
      </c>
      <c r="C42" s="30" t="s">
        <v>127</v>
      </c>
      <c r="D42" s="30" t="s">
        <v>140</v>
      </c>
      <c r="E42" s="30" t="s">
        <v>141</v>
      </c>
      <c r="F42" s="30" t="s">
        <v>405</v>
      </c>
      <c r="G42" s="69" t="s">
        <v>406</v>
      </c>
      <c r="H42" s="49">
        <v>1</v>
      </c>
      <c r="I42" s="49">
        <v>1</v>
      </c>
      <c r="J42" s="49"/>
      <c r="K42" s="66">
        <f t="shared" ref="K42:K53" si="6">+H42*15</f>
        <v>15</v>
      </c>
      <c r="L42" s="66">
        <f t="shared" ref="L42:L53" si="7">+I42*15</f>
        <v>15</v>
      </c>
      <c r="M42" s="66"/>
      <c r="N42" s="49"/>
      <c r="O42" s="66"/>
      <c r="P42" s="51">
        <v>2</v>
      </c>
      <c r="Q42" s="54" t="s">
        <v>76</v>
      </c>
      <c r="R42" s="53" t="s">
        <v>18</v>
      </c>
      <c r="S42" s="30"/>
      <c r="T42" s="30"/>
    </row>
    <row r="43" spans="1:20" s="68" customFormat="1" ht="15" customHeight="1" x14ac:dyDescent="0.3">
      <c r="A43" s="30" t="s">
        <v>460</v>
      </c>
      <c r="B43" s="74">
        <v>3</v>
      </c>
      <c r="C43" s="30" t="s">
        <v>128</v>
      </c>
      <c r="D43" s="30" t="s">
        <v>142</v>
      </c>
      <c r="E43" s="30" t="s">
        <v>143</v>
      </c>
      <c r="F43" s="30" t="s">
        <v>407</v>
      </c>
      <c r="G43" s="69" t="s">
        <v>408</v>
      </c>
      <c r="H43" s="49">
        <v>1</v>
      </c>
      <c r="I43" s="49">
        <v>2</v>
      </c>
      <c r="J43" s="49"/>
      <c r="K43" s="66">
        <f t="shared" si="6"/>
        <v>15</v>
      </c>
      <c r="L43" s="66">
        <f t="shared" si="7"/>
        <v>30</v>
      </c>
      <c r="M43" s="66"/>
      <c r="N43" s="49"/>
      <c r="O43" s="66"/>
      <c r="P43" s="51">
        <v>3</v>
      </c>
      <c r="Q43" s="53" t="s">
        <v>76</v>
      </c>
      <c r="R43" s="53" t="s">
        <v>18</v>
      </c>
      <c r="S43" s="30"/>
      <c r="T43" s="30"/>
    </row>
    <row r="44" spans="1:20" s="68" customFormat="1" ht="30" customHeight="1" x14ac:dyDescent="0.3">
      <c r="A44" s="30" t="s">
        <v>460</v>
      </c>
      <c r="B44" s="74">
        <v>3</v>
      </c>
      <c r="C44" s="30" t="s">
        <v>129</v>
      </c>
      <c r="D44" s="30" t="s">
        <v>144</v>
      </c>
      <c r="E44" s="30" t="s">
        <v>145</v>
      </c>
      <c r="F44" s="67" t="s">
        <v>409</v>
      </c>
      <c r="G44" s="67" t="s">
        <v>410</v>
      </c>
      <c r="H44" s="49">
        <v>2</v>
      </c>
      <c r="I44" s="49">
        <v>1</v>
      </c>
      <c r="J44" s="49"/>
      <c r="K44" s="66">
        <f t="shared" si="6"/>
        <v>30</v>
      </c>
      <c r="L44" s="66">
        <f t="shared" si="7"/>
        <v>15</v>
      </c>
      <c r="M44" s="66"/>
      <c r="N44" s="49"/>
      <c r="O44" s="66"/>
      <c r="P44" s="51">
        <v>3</v>
      </c>
      <c r="Q44" s="53" t="s">
        <v>76</v>
      </c>
      <c r="R44" s="53" t="s">
        <v>18</v>
      </c>
      <c r="S44" s="30" t="s">
        <v>162</v>
      </c>
      <c r="T44" s="30"/>
    </row>
    <row r="45" spans="1:20" s="68" customFormat="1" ht="60" customHeight="1" x14ac:dyDescent="0.3">
      <c r="A45" s="30" t="s">
        <v>460</v>
      </c>
      <c r="B45" s="74">
        <v>3</v>
      </c>
      <c r="C45" s="30" t="s">
        <v>130</v>
      </c>
      <c r="D45" s="30" t="s">
        <v>146</v>
      </c>
      <c r="E45" s="30" t="s">
        <v>147</v>
      </c>
      <c r="F45" s="30" t="s">
        <v>411</v>
      </c>
      <c r="G45" s="30" t="s">
        <v>412</v>
      </c>
      <c r="H45" s="49">
        <v>2</v>
      </c>
      <c r="I45" s="49">
        <v>1</v>
      </c>
      <c r="J45" s="49"/>
      <c r="K45" s="66">
        <f t="shared" si="6"/>
        <v>30</v>
      </c>
      <c r="L45" s="66">
        <f t="shared" si="7"/>
        <v>15</v>
      </c>
      <c r="M45" s="66"/>
      <c r="N45" s="49"/>
      <c r="O45" s="66"/>
      <c r="P45" s="51">
        <v>3</v>
      </c>
      <c r="Q45" s="54" t="s">
        <v>76</v>
      </c>
      <c r="R45" s="53" t="s">
        <v>18</v>
      </c>
      <c r="S45" s="30" t="s">
        <v>183</v>
      </c>
      <c r="T45" s="30"/>
    </row>
    <row r="46" spans="1:20" s="68" customFormat="1" ht="31.95" customHeight="1" x14ac:dyDescent="0.3">
      <c r="A46" s="30" t="s">
        <v>460</v>
      </c>
      <c r="B46" s="74">
        <v>3</v>
      </c>
      <c r="C46" s="30" t="s">
        <v>131</v>
      </c>
      <c r="D46" s="30" t="s">
        <v>148</v>
      </c>
      <c r="E46" s="30" t="s">
        <v>149</v>
      </c>
      <c r="F46" s="30" t="s">
        <v>413</v>
      </c>
      <c r="G46" s="69" t="s">
        <v>414</v>
      </c>
      <c r="H46" s="49">
        <v>2</v>
      </c>
      <c r="I46" s="49">
        <v>2</v>
      </c>
      <c r="J46" s="49"/>
      <c r="K46" s="66">
        <f t="shared" si="6"/>
        <v>30</v>
      </c>
      <c r="L46" s="66">
        <f t="shared" si="7"/>
        <v>30</v>
      </c>
      <c r="M46" s="66"/>
      <c r="N46" s="49"/>
      <c r="O46" s="66"/>
      <c r="P46" s="51">
        <v>4</v>
      </c>
      <c r="Q46" s="54" t="s">
        <v>76</v>
      </c>
      <c r="R46" s="53" t="s">
        <v>18</v>
      </c>
      <c r="S46" s="30" t="s">
        <v>163</v>
      </c>
      <c r="T46" s="30"/>
    </row>
    <row r="47" spans="1:20" s="68" customFormat="1" ht="15" customHeight="1" x14ac:dyDescent="0.3">
      <c r="A47" s="30" t="s">
        <v>460</v>
      </c>
      <c r="B47" s="74">
        <v>3</v>
      </c>
      <c r="C47" s="30" t="s">
        <v>132</v>
      </c>
      <c r="D47" s="30" t="s">
        <v>150</v>
      </c>
      <c r="E47" s="30" t="s">
        <v>151</v>
      </c>
      <c r="F47" s="67" t="s">
        <v>415</v>
      </c>
      <c r="G47" s="70" t="s">
        <v>416</v>
      </c>
      <c r="H47" s="49">
        <v>2</v>
      </c>
      <c r="I47" s="49">
        <v>2</v>
      </c>
      <c r="J47" s="49"/>
      <c r="K47" s="66">
        <f t="shared" si="6"/>
        <v>30</v>
      </c>
      <c r="L47" s="66">
        <f t="shared" si="7"/>
        <v>30</v>
      </c>
      <c r="M47" s="66"/>
      <c r="N47" s="49"/>
      <c r="O47" s="66"/>
      <c r="P47" s="51">
        <v>4</v>
      </c>
      <c r="Q47" s="54" t="s">
        <v>76</v>
      </c>
      <c r="R47" s="53" t="s">
        <v>18</v>
      </c>
      <c r="S47" s="30"/>
      <c r="T47" s="30"/>
    </row>
    <row r="48" spans="1:20" s="68" customFormat="1" ht="15" customHeight="1" x14ac:dyDescent="0.3">
      <c r="A48" s="30" t="s">
        <v>460</v>
      </c>
      <c r="B48" s="74">
        <v>3</v>
      </c>
      <c r="C48" s="30" t="s">
        <v>133</v>
      </c>
      <c r="D48" s="30" t="s">
        <v>152</v>
      </c>
      <c r="E48" s="30" t="s">
        <v>152</v>
      </c>
      <c r="F48" s="30" t="s">
        <v>417</v>
      </c>
      <c r="G48" s="69" t="s">
        <v>418</v>
      </c>
      <c r="H48" s="49">
        <v>2</v>
      </c>
      <c r="I48" s="49">
        <v>0</v>
      </c>
      <c r="J48" s="49"/>
      <c r="K48" s="66">
        <f t="shared" si="6"/>
        <v>30</v>
      </c>
      <c r="L48" s="66">
        <f t="shared" si="7"/>
        <v>0</v>
      </c>
      <c r="M48" s="66"/>
      <c r="N48" s="49"/>
      <c r="O48" s="66"/>
      <c r="P48" s="51">
        <v>2</v>
      </c>
      <c r="Q48" s="54" t="s">
        <v>77</v>
      </c>
      <c r="R48" s="53" t="s">
        <v>18</v>
      </c>
      <c r="S48" s="30"/>
      <c r="T48" s="30"/>
    </row>
    <row r="49" spans="1:20" s="68" customFormat="1" ht="27.6" x14ac:dyDescent="0.3">
      <c r="A49" s="30" t="s">
        <v>460</v>
      </c>
      <c r="B49" s="74">
        <v>3</v>
      </c>
      <c r="C49" s="30" t="s">
        <v>134</v>
      </c>
      <c r="D49" s="30" t="s">
        <v>153</v>
      </c>
      <c r="E49" s="30" t="s">
        <v>154</v>
      </c>
      <c r="F49" s="30" t="s">
        <v>419</v>
      </c>
      <c r="G49" s="69" t="s">
        <v>420</v>
      </c>
      <c r="H49" s="49">
        <v>2</v>
      </c>
      <c r="I49" s="49">
        <v>1</v>
      </c>
      <c r="J49" s="49"/>
      <c r="K49" s="66">
        <f t="shared" si="6"/>
        <v>30</v>
      </c>
      <c r="L49" s="66">
        <f t="shared" si="7"/>
        <v>15</v>
      </c>
      <c r="M49" s="66"/>
      <c r="N49" s="49"/>
      <c r="O49" s="66"/>
      <c r="P49" s="51">
        <v>3</v>
      </c>
      <c r="Q49" s="54" t="s">
        <v>76</v>
      </c>
      <c r="R49" s="53" t="s">
        <v>18</v>
      </c>
      <c r="S49" s="30"/>
      <c r="T49" s="30"/>
    </row>
    <row r="50" spans="1:20" s="68" customFormat="1" ht="27.6" x14ac:dyDescent="0.3">
      <c r="A50" s="30" t="s">
        <v>460</v>
      </c>
      <c r="B50" s="74">
        <v>3</v>
      </c>
      <c r="C50" s="30"/>
      <c r="D50" s="30" t="s">
        <v>116</v>
      </c>
      <c r="E50" s="30" t="s">
        <v>121</v>
      </c>
      <c r="F50" s="30"/>
      <c r="G50" s="30"/>
      <c r="H50" s="49">
        <v>1</v>
      </c>
      <c r="I50" s="49">
        <v>1</v>
      </c>
      <c r="J50" s="49"/>
      <c r="K50" s="66">
        <f t="shared" si="6"/>
        <v>15</v>
      </c>
      <c r="L50" s="66">
        <f t="shared" si="7"/>
        <v>15</v>
      </c>
      <c r="M50" s="66"/>
      <c r="N50" s="49"/>
      <c r="O50" s="66"/>
      <c r="P50" s="51">
        <v>2</v>
      </c>
      <c r="Q50" s="53" t="s">
        <v>77</v>
      </c>
      <c r="R50" s="53" t="s">
        <v>20</v>
      </c>
      <c r="S50" s="30"/>
      <c r="T50" s="30"/>
    </row>
    <row r="51" spans="1:20" s="68" customFormat="1" x14ac:dyDescent="0.3">
      <c r="A51" s="30" t="s">
        <v>460</v>
      </c>
      <c r="B51" s="74">
        <v>3</v>
      </c>
      <c r="C51" s="30" t="s">
        <v>135</v>
      </c>
      <c r="D51" s="30" t="s">
        <v>155</v>
      </c>
      <c r="E51" s="30" t="s">
        <v>158</v>
      </c>
      <c r="F51" s="30" t="s">
        <v>421</v>
      </c>
      <c r="G51" s="69" t="s">
        <v>404</v>
      </c>
      <c r="H51" s="49">
        <v>0</v>
      </c>
      <c r="I51" s="49">
        <v>2</v>
      </c>
      <c r="J51" s="49"/>
      <c r="K51" s="66">
        <f t="shared" si="6"/>
        <v>0</v>
      </c>
      <c r="L51" s="66">
        <f t="shared" si="7"/>
        <v>30</v>
      </c>
      <c r="M51" s="66"/>
      <c r="N51" s="49"/>
      <c r="O51" s="66"/>
      <c r="P51" s="49">
        <v>0</v>
      </c>
      <c r="Q51" s="53" t="s">
        <v>18</v>
      </c>
      <c r="R51" s="53" t="s">
        <v>18</v>
      </c>
      <c r="S51" s="30"/>
      <c r="T51" s="30"/>
    </row>
    <row r="52" spans="1:20" s="68" customFormat="1" ht="27.6" x14ac:dyDescent="0.3">
      <c r="A52" s="30" t="s">
        <v>460</v>
      </c>
      <c r="B52" s="74">
        <v>3</v>
      </c>
      <c r="C52" s="30" t="s">
        <v>136</v>
      </c>
      <c r="D52" s="30" t="s">
        <v>156</v>
      </c>
      <c r="E52" s="30" t="s">
        <v>159</v>
      </c>
      <c r="F52" s="67" t="s">
        <v>464</v>
      </c>
      <c r="G52" s="71" t="s">
        <v>465</v>
      </c>
      <c r="H52" s="49">
        <v>0</v>
      </c>
      <c r="I52" s="49">
        <v>2</v>
      </c>
      <c r="J52" s="49"/>
      <c r="K52" s="66">
        <f t="shared" si="6"/>
        <v>0</v>
      </c>
      <c r="L52" s="66">
        <f t="shared" si="7"/>
        <v>30</v>
      </c>
      <c r="M52" s="66"/>
      <c r="N52" s="49"/>
      <c r="O52" s="66"/>
      <c r="P52" s="49">
        <v>0</v>
      </c>
      <c r="Q52" s="53" t="s">
        <v>18</v>
      </c>
      <c r="R52" s="53" t="s">
        <v>18</v>
      </c>
      <c r="S52" s="30"/>
      <c r="T52" s="30"/>
    </row>
    <row r="53" spans="1:20" s="68" customFormat="1" ht="27.6" x14ac:dyDescent="0.3">
      <c r="A53" s="30" t="s">
        <v>460</v>
      </c>
      <c r="B53" s="74">
        <v>3</v>
      </c>
      <c r="C53" s="30" t="s">
        <v>137</v>
      </c>
      <c r="D53" s="30" t="s">
        <v>157</v>
      </c>
      <c r="E53" s="30" t="s">
        <v>160</v>
      </c>
      <c r="F53" s="30" t="s">
        <v>372</v>
      </c>
      <c r="G53" s="69" t="s">
        <v>386</v>
      </c>
      <c r="H53" s="49">
        <v>0</v>
      </c>
      <c r="I53" s="49">
        <v>2</v>
      </c>
      <c r="J53" s="49"/>
      <c r="K53" s="66">
        <f t="shared" si="6"/>
        <v>0</v>
      </c>
      <c r="L53" s="66">
        <f t="shared" si="7"/>
        <v>30</v>
      </c>
      <c r="M53" s="66"/>
      <c r="N53" s="49"/>
      <c r="O53" s="66"/>
      <c r="P53" s="49">
        <v>0</v>
      </c>
      <c r="Q53" s="53" t="s">
        <v>18</v>
      </c>
      <c r="R53" s="53" t="s">
        <v>18</v>
      </c>
      <c r="S53" s="30"/>
      <c r="T53" s="30"/>
    </row>
    <row r="54" spans="1:20" s="68" customFormat="1" x14ac:dyDescent="0.3">
      <c r="A54" s="98" t="s">
        <v>19</v>
      </c>
      <c r="B54" s="99"/>
      <c r="C54" s="101"/>
      <c r="D54" s="99"/>
      <c r="E54" s="99"/>
      <c r="F54" s="99"/>
      <c r="G54" s="100"/>
      <c r="H54" s="56">
        <f t="shared" ref="H54:O54" si="8">SUM(H41:H53)</f>
        <v>17</v>
      </c>
      <c r="I54" s="56">
        <f t="shared" si="8"/>
        <v>18</v>
      </c>
      <c r="J54" s="56">
        <f t="shared" si="8"/>
        <v>0</v>
      </c>
      <c r="K54" s="56">
        <f>SUM(K41:K53)</f>
        <v>255</v>
      </c>
      <c r="L54" s="56">
        <f>SUM(L41:L53)</f>
        <v>270</v>
      </c>
      <c r="M54" s="56">
        <f t="shared" si="8"/>
        <v>0</v>
      </c>
      <c r="N54" s="56">
        <f t="shared" si="8"/>
        <v>0</v>
      </c>
      <c r="O54" s="56">
        <f t="shared" si="8"/>
        <v>0</v>
      </c>
      <c r="P54" s="75">
        <f>SUM(P41:P53)</f>
        <v>29</v>
      </c>
      <c r="Q54" s="76"/>
      <c r="R54" s="55"/>
      <c r="S54" s="62"/>
      <c r="T54" s="62"/>
    </row>
    <row r="55" spans="1:20" s="68" customFormat="1" ht="15" customHeight="1" x14ac:dyDescent="0.3">
      <c r="A55" s="30" t="s">
        <v>460</v>
      </c>
      <c r="B55" s="66">
        <v>4</v>
      </c>
      <c r="C55" s="30" t="s">
        <v>164</v>
      </c>
      <c r="D55" s="30" t="s">
        <v>186</v>
      </c>
      <c r="E55" s="30" t="s">
        <v>187</v>
      </c>
      <c r="F55" s="46" t="s">
        <v>422</v>
      </c>
      <c r="G55" s="69" t="s">
        <v>423</v>
      </c>
      <c r="H55" s="49">
        <v>2</v>
      </c>
      <c r="I55" s="49">
        <v>2</v>
      </c>
      <c r="J55" s="49"/>
      <c r="K55" s="66">
        <f>+H55*15</f>
        <v>30</v>
      </c>
      <c r="L55" s="66">
        <f>+I55*15</f>
        <v>30</v>
      </c>
      <c r="M55" s="66"/>
      <c r="N55" s="49"/>
      <c r="O55" s="66"/>
      <c r="P55" s="49">
        <v>4</v>
      </c>
      <c r="Q55" s="53" t="s">
        <v>76</v>
      </c>
      <c r="R55" s="53" t="s">
        <v>18</v>
      </c>
      <c r="S55" s="30"/>
      <c r="T55" s="31"/>
    </row>
    <row r="56" spans="1:20" s="68" customFormat="1" x14ac:dyDescent="0.3">
      <c r="A56" s="30" t="s">
        <v>460</v>
      </c>
      <c r="B56" s="66">
        <v>4</v>
      </c>
      <c r="C56" s="30" t="s">
        <v>165</v>
      </c>
      <c r="D56" s="30" t="s">
        <v>188</v>
      </c>
      <c r="E56" s="30" t="s">
        <v>189</v>
      </c>
      <c r="F56" s="30" t="s">
        <v>419</v>
      </c>
      <c r="G56" s="69" t="s">
        <v>420</v>
      </c>
      <c r="H56" s="49">
        <v>1</v>
      </c>
      <c r="I56" s="49">
        <v>1</v>
      </c>
      <c r="J56" s="49"/>
      <c r="K56" s="66">
        <f t="shared" ref="K56:K64" si="9">+H56*15</f>
        <v>15</v>
      </c>
      <c r="L56" s="66">
        <f t="shared" ref="L56:L64" si="10">+I56*15</f>
        <v>15</v>
      </c>
      <c r="M56" s="66"/>
      <c r="N56" s="49"/>
      <c r="O56" s="66"/>
      <c r="P56" s="49">
        <v>2</v>
      </c>
      <c r="Q56" s="53" t="s">
        <v>77</v>
      </c>
      <c r="R56" s="53" t="s">
        <v>18</v>
      </c>
      <c r="S56" s="30"/>
      <c r="T56" s="31"/>
    </row>
    <row r="57" spans="1:20" s="68" customFormat="1" ht="27.6" x14ac:dyDescent="0.3">
      <c r="A57" s="30" t="s">
        <v>460</v>
      </c>
      <c r="B57" s="66">
        <v>4</v>
      </c>
      <c r="C57" s="30" t="s">
        <v>166</v>
      </c>
      <c r="D57" s="30" t="s">
        <v>190</v>
      </c>
      <c r="E57" s="30" t="s">
        <v>191</v>
      </c>
      <c r="F57" s="30" t="s">
        <v>424</v>
      </c>
      <c r="G57" s="69" t="s">
        <v>425</v>
      </c>
      <c r="H57" s="49">
        <v>1</v>
      </c>
      <c r="I57" s="49">
        <v>1</v>
      </c>
      <c r="J57" s="49"/>
      <c r="K57" s="66">
        <f t="shared" si="9"/>
        <v>15</v>
      </c>
      <c r="L57" s="66">
        <f t="shared" si="10"/>
        <v>15</v>
      </c>
      <c r="M57" s="66"/>
      <c r="N57" s="49"/>
      <c r="O57" s="66"/>
      <c r="P57" s="49">
        <v>2</v>
      </c>
      <c r="Q57" s="53" t="s">
        <v>76</v>
      </c>
      <c r="R57" s="53" t="s">
        <v>18</v>
      </c>
      <c r="S57" s="30"/>
      <c r="T57" s="31"/>
    </row>
    <row r="58" spans="1:20" s="68" customFormat="1" ht="48.6" customHeight="1" x14ac:dyDescent="0.3">
      <c r="A58" s="30" t="s">
        <v>460</v>
      </c>
      <c r="B58" s="66">
        <v>4</v>
      </c>
      <c r="C58" s="30" t="s">
        <v>167</v>
      </c>
      <c r="D58" s="30" t="s">
        <v>192</v>
      </c>
      <c r="E58" s="30" t="s">
        <v>193</v>
      </c>
      <c r="F58" s="30" t="s">
        <v>426</v>
      </c>
      <c r="G58" s="69" t="s">
        <v>427</v>
      </c>
      <c r="H58" s="49">
        <v>2</v>
      </c>
      <c r="I58" s="49">
        <v>2</v>
      </c>
      <c r="J58" s="49"/>
      <c r="K58" s="66">
        <f t="shared" si="9"/>
        <v>30</v>
      </c>
      <c r="L58" s="66">
        <f t="shared" si="10"/>
        <v>30</v>
      </c>
      <c r="M58" s="66"/>
      <c r="N58" s="49"/>
      <c r="O58" s="66"/>
      <c r="P58" s="49">
        <v>4</v>
      </c>
      <c r="Q58" s="53" t="s">
        <v>76</v>
      </c>
      <c r="R58" s="53" t="s">
        <v>18</v>
      </c>
      <c r="S58" s="30" t="s">
        <v>179</v>
      </c>
      <c r="T58" s="31"/>
    </row>
    <row r="59" spans="1:20" s="68" customFormat="1" ht="27.6" x14ac:dyDescent="0.3">
      <c r="A59" s="30" t="s">
        <v>460</v>
      </c>
      <c r="B59" s="66">
        <v>4</v>
      </c>
      <c r="C59" s="30" t="s">
        <v>168</v>
      </c>
      <c r="D59" s="30" t="s">
        <v>194</v>
      </c>
      <c r="E59" s="30" t="s">
        <v>195</v>
      </c>
      <c r="F59" s="30" t="s">
        <v>428</v>
      </c>
      <c r="G59" s="69" t="s">
        <v>429</v>
      </c>
      <c r="H59" s="49">
        <v>2</v>
      </c>
      <c r="I59" s="49">
        <v>2</v>
      </c>
      <c r="J59" s="49"/>
      <c r="K59" s="66">
        <f t="shared" si="9"/>
        <v>30</v>
      </c>
      <c r="L59" s="66">
        <f t="shared" si="10"/>
        <v>30</v>
      </c>
      <c r="M59" s="66"/>
      <c r="N59" s="49"/>
      <c r="O59" s="66"/>
      <c r="P59" s="49">
        <v>4</v>
      </c>
      <c r="Q59" s="53" t="s">
        <v>76</v>
      </c>
      <c r="R59" s="53" t="s">
        <v>18</v>
      </c>
      <c r="S59" s="47"/>
      <c r="T59" s="31"/>
    </row>
    <row r="60" spans="1:20" s="68" customFormat="1" ht="27.6" x14ac:dyDescent="0.3">
      <c r="A60" s="30" t="s">
        <v>460</v>
      </c>
      <c r="B60" s="66">
        <v>4</v>
      </c>
      <c r="C60" s="30" t="s">
        <v>169</v>
      </c>
      <c r="D60" s="30" t="s">
        <v>196</v>
      </c>
      <c r="E60" s="30" t="s">
        <v>197</v>
      </c>
      <c r="F60" s="30" t="s">
        <v>430</v>
      </c>
      <c r="G60" s="69" t="s">
        <v>431</v>
      </c>
      <c r="H60" s="49">
        <v>2</v>
      </c>
      <c r="I60" s="49">
        <v>2</v>
      </c>
      <c r="J60" s="49"/>
      <c r="K60" s="66">
        <f t="shared" si="9"/>
        <v>30</v>
      </c>
      <c r="L60" s="66">
        <f t="shared" si="10"/>
        <v>30</v>
      </c>
      <c r="M60" s="66"/>
      <c r="N60" s="49"/>
      <c r="O60" s="66"/>
      <c r="P60" s="49">
        <v>4</v>
      </c>
      <c r="Q60" s="53" t="s">
        <v>76</v>
      </c>
      <c r="R60" s="53" t="s">
        <v>18</v>
      </c>
      <c r="S60" s="30" t="s">
        <v>180</v>
      </c>
      <c r="T60" s="31"/>
    </row>
    <row r="61" spans="1:20" s="68" customFormat="1" x14ac:dyDescent="0.3">
      <c r="A61" s="30" t="s">
        <v>460</v>
      </c>
      <c r="B61" s="66">
        <v>4</v>
      </c>
      <c r="C61" s="30" t="s">
        <v>170</v>
      </c>
      <c r="D61" s="30" t="s">
        <v>198</v>
      </c>
      <c r="E61" s="30" t="s">
        <v>199</v>
      </c>
      <c r="F61" s="30" t="s">
        <v>432</v>
      </c>
      <c r="G61" s="69" t="s">
        <v>433</v>
      </c>
      <c r="H61" s="49">
        <v>2</v>
      </c>
      <c r="I61" s="49">
        <v>2</v>
      </c>
      <c r="J61" s="49"/>
      <c r="K61" s="66">
        <f t="shared" si="9"/>
        <v>30</v>
      </c>
      <c r="L61" s="66">
        <f t="shared" si="10"/>
        <v>30</v>
      </c>
      <c r="M61" s="66"/>
      <c r="N61" s="49"/>
      <c r="O61" s="66"/>
      <c r="P61" s="49">
        <v>4</v>
      </c>
      <c r="Q61" s="53" t="s">
        <v>76</v>
      </c>
      <c r="R61" s="53" t="s">
        <v>18</v>
      </c>
      <c r="S61" s="47"/>
      <c r="T61" s="31"/>
    </row>
    <row r="62" spans="1:20" s="68" customFormat="1" ht="27.6" x14ac:dyDescent="0.3">
      <c r="A62" s="30" t="s">
        <v>460</v>
      </c>
      <c r="B62" s="66">
        <v>4</v>
      </c>
      <c r="C62" s="30" t="s">
        <v>171</v>
      </c>
      <c r="D62" s="30" t="s">
        <v>200</v>
      </c>
      <c r="E62" s="30" t="s">
        <v>201</v>
      </c>
      <c r="F62" s="30" t="s">
        <v>35</v>
      </c>
      <c r="G62" s="69" t="s">
        <v>434</v>
      </c>
      <c r="H62" s="49">
        <v>0</v>
      </c>
      <c r="I62" s="49">
        <v>1</v>
      </c>
      <c r="J62" s="49"/>
      <c r="K62" s="66">
        <f t="shared" si="9"/>
        <v>0</v>
      </c>
      <c r="L62" s="66">
        <f t="shared" si="10"/>
        <v>15</v>
      </c>
      <c r="M62" s="66"/>
      <c r="N62" s="49"/>
      <c r="O62" s="66"/>
      <c r="P62" s="51">
        <v>1</v>
      </c>
      <c r="Q62" s="53" t="s">
        <v>78</v>
      </c>
      <c r="R62" s="53" t="s">
        <v>18</v>
      </c>
      <c r="S62" s="48"/>
      <c r="T62" s="31"/>
    </row>
    <row r="63" spans="1:20" s="68" customFormat="1" ht="27.6" x14ac:dyDescent="0.3">
      <c r="A63" s="30" t="s">
        <v>460</v>
      </c>
      <c r="B63" s="66">
        <v>4</v>
      </c>
      <c r="C63" s="30" t="s">
        <v>172</v>
      </c>
      <c r="D63" s="30" t="s">
        <v>202</v>
      </c>
      <c r="E63" s="30" t="s">
        <v>203</v>
      </c>
      <c r="F63" s="67" t="s">
        <v>464</v>
      </c>
      <c r="G63" s="71" t="s">
        <v>465</v>
      </c>
      <c r="H63" s="49">
        <v>0</v>
      </c>
      <c r="I63" s="49">
        <v>2</v>
      </c>
      <c r="J63" s="49"/>
      <c r="K63" s="66">
        <f t="shared" si="9"/>
        <v>0</v>
      </c>
      <c r="L63" s="66">
        <f t="shared" si="10"/>
        <v>30</v>
      </c>
      <c r="M63" s="66"/>
      <c r="N63" s="49"/>
      <c r="O63" s="66"/>
      <c r="P63" s="49">
        <v>0</v>
      </c>
      <c r="Q63" s="53" t="s">
        <v>18</v>
      </c>
      <c r="R63" s="53" t="s">
        <v>18</v>
      </c>
      <c r="S63" s="48"/>
      <c r="T63" s="31"/>
    </row>
    <row r="64" spans="1:20" s="68" customFormat="1" ht="27.6" x14ac:dyDescent="0.3">
      <c r="A64" s="30" t="s">
        <v>460</v>
      </c>
      <c r="B64" s="66">
        <v>4</v>
      </c>
      <c r="C64" s="30" t="s">
        <v>173</v>
      </c>
      <c r="D64" s="30" t="s">
        <v>204</v>
      </c>
      <c r="E64" s="30" t="s">
        <v>205</v>
      </c>
      <c r="F64" s="30" t="s">
        <v>372</v>
      </c>
      <c r="G64" s="69" t="s">
        <v>386</v>
      </c>
      <c r="H64" s="49">
        <v>0</v>
      </c>
      <c r="I64" s="49">
        <v>2</v>
      </c>
      <c r="J64" s="49"/>
      <c r="K64" s="66">
        <f t="shared" si="9"/>
        <v>0</v>
      </c>
      <c r="L64" s="66">
        <f t="shared" si="10"/>
        <v>30</v>
      </c>
      <c r="M64" s="66"/>
      <c r="N64" s="49"/>
      <c r="O64" s="66"/>
      <c r="P64" s="49">
        <v>0</v>
      </c>
      <c r="Q64" s="53" t="s">
        <v>18</v>
      </c>
      <c r="R64" s="53" t="s">
        <v>18</v>
      </c>
      <c r="S64" s="48"/>
      <c r="T64" s="31"/>
    </row>
    <row r="65" spans="1:20" s="68" customFormat="1" x14ac:dyDescent="0.3">
      <c r="A65" s="98" t="s">
        <v>19</v>
      </c>
      <c r="B65" s="99"/>
      <c r="C65" s="99"/>
      <c r="D65" s="99"/>
      <c r="E65" s="99"/>
      <c r="F65" s="99"/>
      <c r="G65" s="100"/>
      <c r="H65" s="56">
        <f ca="1">SUM(H55:H98)</f>
        <v>21</v>
      </c>
      <c r="I65" s="56">
        <f ca="1">SUM(I55:I98)</f>
        <v>27</v>
      </c>
      <c r="J65" s="56">
        <f t="shared" ref="J65:O65" ca="1" si="11">SUM(J55:J96)</f>
        <v>0</v>
      </c>
      <c r="K65" s="56">
        <f>SUM(K55:K64)</f>
        <v>180</v>
      </c>
      <c r="L65" s="56">
        <f>SUM(L55:L64)</f>
        <v>255</v>
      </c>
      <c r="M65" s="56">
        <f t="shared" ca="1" si="11"/>
        <v>0</v>
      </c>
      <c r="N65" s="56">
        <f t="shared" ca="1" si="11"/>
        <v>0</v>
      </c>
      <c r="O65" s="56">
        <f t="shared" ca="1" si="11"/>
        <v>0</v>
      </c>
      <c r="P65" s="75">
        <f>SUM(P55:P64)</f>
        <v>25</v>
      </c>
      <c r="Q65" s="76"/>
      <c r="R65" s="55"/>
      <c r="S65" s="62"/>
      <c r="T65" s="62"/>
    </row>
    <row r="66" spans="1:20" s="68" customFormat="1" ht="15" customHeight="1" x14ac:dyDescent="0.3">
      <c r="A66" s="30" t="s">
        <v>460</v>
      </c>
      <c r="B66" s="74">
        <v>5</v>
      </c>
      <c r="C66" s="30" t="s">
        <v>222</v>
      </c>
      <c r="D66" s="30" t="s">
        <v>238</v>
      </c>
      <c r="E66" s="30" t="s">
        <v>239</v>
      </c>
      <c r="F66" s="30" t="s">
        <v>367</v>
      </c>
      <c r="G66" s="30" t="s">
        <v>381</v>
      </c>
      <c r="H66" s="49">
        <v>2</v>
      </c>
      <c r="I66" s="49">
        <v>0</v>
      </c>
      <c r="J66" s="49"/>
      <c r="K66" s="66">
        <f>+H66*15</f>
        <v>30</v>
      </c>
      <c r="L66" s="66">
        <f>+I66*15</f>
        <v>0</v>
      </c>
      <c r="M66" s="66"/>
      <c r="N66" s="49"/>
      <c r="O66" s="66"/>
      <c r="P66" s="49">
        <v>2</v>
      </c>
      <c r="Q66" s="53" t="s">
        <v>76</v>
      </c>
      <c r="R66" s="53" t="s">
        <v>18</v>
      </c>
      <c r="S66" s="47"/>
      <c r="T66" s="31"/>
    </row>
    <row r="67" spans="1:20" s="68" customFormat="1" ht="39" customHeight="1" x14ac:dyDescent="0.3">
      <c r="A67" s="30" t="s">
        <v>460</v>
      </c>
      <c r="B67" s="74">
        <v>5</v>
      </c>
      <c r="C67" s="30" t="s">
        <v>223</v>
      </c>
      <c r="D67" s="30" t="s">
        <v>240</v>
      </c>
      <c r="E67" s="30" t="s">
        <v>241</v>
      </c>
      <c r="F67" s="30" t="s">
        <v>426</v>
      </c>
      <c r="G67" s="69" t="s">
        <v>427</v>
      </c>
      <c r="H67" s="49">
        <v>2</v>
      </c>
      <c r="I67" s="49">
        <v>2</v>
      </c>
      <c r="J67" s="49"/>
      <c r="K67" s="66">
        <f t="shared" ref="K67:K72" si="12">+H67*15</f>
        <v>30</v>
      </c>
      <c r="L67" s="66">
        <f t="shared" ref="L67:L72" si="13">+I67*15</f>
        <v>30</v>
      </c>
      <c r="M67" s="66"/>
      <c r="N67" s="49"/>
      <c r="O67" s="66"/>
      <c r="P67" s="49">
        <v>4</v>
      </c>
      <c r="Q67" s="53" t="s">
        <v>76</v>
      </c>
      <c r="R67" s="53" t="s">
        <v>18</v>
      </c>
      <c r="S67" s="30" t="s">
        <v>272</v>
      </c>
      <c r="T67" s="31"/>
    </row>
    <row r="68" spans="1:20" s="68" customFormat="1" ht="29.4" customHeight="1" x14ac:dyDescent="0.3">
      <c r="A68" s="30" t="s">
        <v>460</v>
      </c>
      <c r="B68" s="74">
        <v>5</v>
      </c>
      <c r="C68" s="30" t="s">
        <v>224</v>
      </c>
      <c r="D68" s="30" t="s">
        <v>242</v>
      </c>
      <c r="E68" s="30" t="s">
        <v>243</v>
      </c>
      <c r="F68" s="67" t="s">
        <v>435</v>
      </c>
      <c r="G68" s="67" t="s">
        <v>436</v>
      </c>
      <c r="H68" s="49">
        <v>2</v>
      </c>
      <c r="I68" s="49">
        <v>2</v>
      </c>
      <c r="J68" s="49"/>
      <c r="K68" s="66">
        <f t="shared" si="12"/>
        <v>30</v>
      </c>
      <c r="L68" s="66">
        <f t="shared" si="13"/>
        <v>30</v>
      </c>
      <c r="M68" s="66"/>
      <c r="N68" s="49"/>
      <c r="O68" s="66"/>
      <c r="P68" s="49">
        <v>4</v>
      </c>
      <c r="Q68" s="53" t="s">
        <v>76</v>
      </c>
      <c r="R68" s="53" t="s">
        <v>18</v>
      </c>
      <c r="S68" s="47"/>
      <c r="T68" s="31"/>
    </row>
    <row r="69" spans="1:20" s="68" customFormat="1" ht="39.6" customHeight="1" x14ac:dyDescent="0.3">
      <c r="A69" s="30" t="s">
        <v>460</v>
      </c>
      <c r="B69" s="74">
        <v>5</v>
      </c>
      <c r="C69" s="30" t="s">
        <v>225</v>
      </c>
      <c r="D69" s="30" t="s">
        <v>244</v>
      </c>
      <c r="E69" s="30" t="s">
        <v>246</v>
      </c>
      <c r="F69" s="30" t="s">
        <v>437</v>
      </c>
      <c r="G69" s="69" t="s">
        <v>438</v>
      </c>
      <c r="H69" s="49">
        <v>2</v>
      </c>
      <c r="I69" s="49">
        <v>1</v>
      </c>
      <c r="J69" s="49"/>
      <c r="K69" s="66">
        <f t="shared" si="12"/>
        <v>30</v>
      </c>
      <c r="L69" s="66">
        <f t="shared" si="13"/>
        <v>15</v>
      </c>
      <c r="M69" s="66"/>
      <c r="N69" s="49"/>
      <c r="O69" s="66"/>
      <c r="P69" s="49">
        <v>3</v>
      </c>
      <c r="Q69" s="53" t="s">
        <v>76</v>
      </c>
      <c r="R69" s="53" t="s">
        <v>18</v>
      </c>
      <c r="S69" s="30" t="s">
        <v>273</v>
      </c>
      <c r="T69" s="31"/>
    </row>
    <row r="70" spans="1:20" s="68" customFormat="1" ht="41.4" x14ac:dyDescent="0.3">
      <c r="A70" s="30" t="s">
        <v>460</v>
      </c>
      <c r="B70" s="74">
        <v>5</v>
      </c>
      <c r="C70" s="30" t="s">
        <v>226</v>
      </c>
      <c r="D70" s="30" t="s">
        <v>247</v>
      </c>
      <c r="E70" s="30" t="s">
        <v>248</v>
      </c>
      <c r="F70" s="30" t="s">
        <v>432</v>
      </c>
      <c r="G70" s="69" t="s">
        <v>433</v>
      </c>
      <c r="H70" s="49">
        <v>1</v>
      </c>
      <c r="I70" s="49">
        <v>2</v>
      </c>
      <c r="J70" s="49"/>
      <c r="K70" s="66">
        <f t="shared" si="12"/>
        <v>15</v>
      </c>
      <c r="L70" s="66">
        <f t="shared" si="13"/>
        <v>30</v>
      </c>
      <c r="M70" s="66"/>
      <c r="N70" s="49"/>
      <c r="O70" s="66"/>
      <c r="P70" s="49">
        <v>3</v>
      </c>
      <c r="Q70" s="53" t="s">
        <v>76</v>
      </c>
      <c r="R70" s="53" t="s">
        <v>18</v>
      </c>
      <c r="S70" s="30" t="s">
        <v>274</v>
      </c>
      <c r="T70" s="31"/>
    </row>
    <row r="71" spans="1:20" s="68" customFormat="1" ht="31.2" customHeight="1" x14ac:dyDescent="0.3">
      <c r="A71" s="30" t="s">
        <v>460</v>
      </c>
      <c r="B71" s="74">
        <v>5</v>
      </c>
      <c r="C71" s="30" t="s">
        <v>227</v>
      </c>
      <c r="D71" s="30" t="s">
        <v>249</v>
      </c>
      <c r="E71" s="30" t="s">
        <v>250</v>
      </c>
      <c r="F71" s="30" t="s">
        <v>35</v>
      </c>
      <c r="G71" s="69" t="s">
        <v>434</v>
      </c>
      <c r="H71" s="49">
        <v>0</v>
      </c>
      <c r="I71" s="49">
        <v>2</v>
      </c>
      <c r="J71" s="49"/>
      <c r="K71" s="66">
        <f t="shared" si="12"/>
        <v>0</v>
      </c>
      <c r="L71" s="66">
        <f t="shared" si="13"/>
        <v>30</v>
      </c>
      <c r="M71" s="66"/>
      <c r="N71" s="49"/>
      <c r="O71" s="66"/>
      <c r="P71" s="49">
        <v>6</v>
      </c>
      <c r="Q71" s="53" t="s">
        <v>18</v>
      </c>
      <c r="R71" s="53" t="s">
        <v>18</v>
      </c>
      <c r="S71" s="30" t="s">
        <v>275</v>
      </c>
      <c r="T71" s="31"/>
    </row>
    <row r="72" spans="1:20" s="68" customFormat="1" ht="26.4" customHeight="1" x14ac:dyDescent="0.3">
      <c r="A72" s="30" t="s">
        <v>460</v>
      </c>
      <c r="B72" s="74">
        <v>5</v>
      </c>
      <c r="C72" s="30"/>
      <c r="D72" s="30" t="s">
        <v>116</v>
      </c>
      <c r="E72" s="30" t="s">
        <v>121</v>
      </c>
      <c r="F72" s="33"/>
      <c r="G72" s="30"/>
      <c r="H72" s="49">
        <v>1</v>
      </c>
      <c r="I72" s="49">
        <v>1</v>
      </c>
      <c r="J72" s="49"/>
      <c r="K72" s="66">
        <f t="shared" si="12"/>
        <v>15</v>
      </c>
      <c r="L72" s="66">
        <f t="shared" si="13"/>
        <v>15</v>
      </c>
      <c r="M72" s="66"/>
      <c r="N72" s="49"/>
      <c r="O72" s="66"/>
      <c r="P72" s="49">
        <v>2</v>
      </c>
      <c r="Q72" s="53" t="s">
        <v>77</v>
      </c>
      <c r="R72" s="53" t="s">
        <v>20</v>
      </c>
      <c r="S72" s="30"/>
      <c r="T72" s="30"/>
    </row>
    <row r="73" spans="1:20" s="68" customFormat="1" x14ac:dyDescent="0.3">
      <c r="A73" s="98" t="s">
        <v>19</v>
      </c>
      <c r="B73" s="99"/>
      <c r="C73" s="99"/>
      <c r="D73" s="99"/>
      <c r="E73" s="99"/>
      <c r="F73" s="99"/>
      <c r="G73" s="100"/>
      <c r="H73" s="56">
        <f>SUM(H66:H72)</f>
        <v>10</v>
      </c>
      <c r="I73" s="56">
        <f>SUM(I66:I72)</f>
        <v>10</v>
      </c>
      <c r="J73" s="56">
        <f ca="1">SUM(J66:J111)</f>
        <v>0</v>
      </c>
      <c r="K73" s="56">
        <f>SUM(K66:K72)</f>
        <v>150</v>
      </c>
      <c r="L73" s="56">
        <f>SUM(L66:L72)</f>
        <v>150</v>
      </c>
      <c r="M73" s="56">
        <f ca="1">SUM(M66:M111)</f>
        <v>0</v>
      </c>
      <c r="N73" s="56">
        <f ca="1">SUM(N66:N111)</f>
        <v>0</v>
      </c>
      <c r="O73" s="56">
        <f ca="1">(SUM(O66:O111))*8</f>
        <v>0</v>
      </c>
      <c r="P73" s="75">
        <f>SUM(P66:P72)</f>
        <v>24</v>
      </c>
      <c r="Q73" s="76"/>
      <c r="R73" s="55"/>
      <c r="S73" s="62"/>
      <c r="T73" s="62"/>
    </row>
    <row r="74" spans="1:20" s="68" customFormat="1" ht="51" customHeight="1" x14ac:dyDescent="0.3">
      <c r="A74" s="30" t="s">
        <v>460</v>
      </c>
      <c r="B74" s="74">
        <v>6</v>
      </c>
      <c r="C74" s="30" t="s">
        <v>277</v>
      </c>
      <c r="D74" s="30" t="s">
        <v>299</v>
      </c>
      <c r="E74" s="30" t="s">
        <v>245</v>
      </c>
      <c r="F74" s="30" t="s">
        <v>430</v>
      </c>
      <c r="G74" s="69" t="s">
        <v>431</v>
      </c>
      <c r="H74" s="49">
        <v>2</v>
      </c>
      <c r="I74" s="66">
        <v>1</v>
      </c>
      <c r="J74" s="66"/>
      <c r="K74" s="66">
        <f t="shared" ref="K74:L78" si="14">+H74*15</f>
        <v>30</v>
      </c>
      <c r="L74" s="66">
        <f t="shared" si="14"/>
        <v>15</v>
      </c>
      <c r="M74" s="66"/>
      <c r="N74" s="49"/>
      <c r="O74" s="66"/>
      <c r="P74" s="51">
        <v>3</v>
      </c>
      <c r="Q74" s="49" t="s">
        <v>76</v>
      </c>
      <c r="R74" s="49" t="s">
        <v>18</v>
      </c>
      <c r="S74" s="30" t="s">
        <v>342</v>
      </c>
      <c r="T74" s="30"/>
    </row>
    <row r="75" spans="1:20" s="68" customFormat="1" ht="27.6" x14ac:dyDescent="0.3">
      <c r="A75" s="30" t="s">
        <v>460</v>
      </c>
      <c r="B75" s="74">
        <v>6</v>
      </c>
      <c r="C75" s="30" t="s">
        <v>278</v>
      </c>
      <c r="D75" s="30" t="s">
        <v>300</v>
      </c>
      <c r="E75" s="30" t="s">
        <v>301</v>
      </c>
      <c r="F75" s="30" t="s">
        <v>367</v>
      </c>
      <c r="G75" s="30" t="s">
        <v>381</v>
      </c>
      <c r="H75" s="49">
        <v>2</v>
      </c>
      <c r="I75" s="66">
        <v>0</v>
      </c>
      <c r="J75" s="66"/>
      <c r="K75" s="66">
        <f t="shared" si="14"/>
        <v>30</v>
      </c>
      <c r="L75" s="66">
        <f t="shared" si="14"/>
        <v>0</v>
      </c>
      <c r="M75" s="66"/>
      <c r="N75" s="49"/>
      <c r="O75" s="66"/>
      <c r="P75" s="51">
        <v>2</v>
      </c>
      <c r="Q75" s="49" t="s">
        <v>77</v>
      </c>
      <c r="R75" s="49" t="s">
        <v>18</v>
      </c>
      <c r="S75" s="47"/>
      <c r="T75" s="30"/>
    </row>
    <row r="76" spans="1:20" s="68" customFormat="1" ht="27.6" x14ac:dyDescent="0.3">
      <c r="A76" s="30" t="s">
        <v>460</v>
      </c>
      <c r="B76" s="74">
        <v>6</v>
      </c>
      <c r="C76" s="30" t="s">
        <v>279</v>
      </c>
      <c r="D76" s="30" t="s">
        <v>302</v>
      </c>
      <c r="E76" s="30" t="s">
        <v>303</v>
      </c>
      <c r="F76" s="30" t="s">
        <v>35</v>
      </c>
      <c r="G76" s="69" t="s">
        <v>434</v>
      </c>
      <c r="H76" s="49">
        <v>0</v>
      </c>
      <c r="I76" s="66">
        <v>6</v>
      </c>
      <c r="J76" s="66"/>
      <c r="K76" s="66">
        <f t="shared" si="14"/>
        <v>0</v>
      </c>
      <c r="L76" s="66">
        <f t="shared" si="14"/>
        <v>90</v>
      </c>
      <c r="M76" s="66"/>
      <c r="N76" s="49"/>
      <c r="O76" s="66"/>
      <c r="P76" s="51">
        <v>8</v>
      </c>
      <c r="Q76" s="49" t="s">
        <v>18</v>
      </c>
      <c r="R76" s="49" t="s">
        <v>18</v>
      </c>
      <c r="S76" s="30" t="s">
        <v>343</v>
      </c>
      <c r="T76" s="30"/>
    </row>
    <row r="77" spans="1:20" s="68" customFormat="1" x14ac:dyDescent="0.3">
      <c r="A77" s="30" t="s">
        <v>460</v>
      </c>
      <c r="B77" s="74">
        <v>6</v>
      </c>
      <c r="C77" s="30" t="s">
        <v>280</v>
      </c>
      <c r="D77" s="30" t="s">
        <v>304</v>
      </c>
      <c r="E77" s="30" t="s">
        <v>305</v>
      </c>
      <c r="F77" s="30" t="s">
        <v>371</v>
      </c>
      <c r="G77" s="30" t="s">
        <v>385</v>
      </c>
      <c r="H77" s="49">
        <v>0</v>
      </c>
      <c r="I77" s="66">
        <v>0</v>
      </c>
      <c r="J77" s="66"/>
      <c r="K77" s="66">
        <f t="shared" si="14"/>
        <v>0</v>
      </c>
      <c r="L77" s="66">
        <f t="shared" si="14"/>
        <v>0</v>
      </c>
      <c r="M77" s="66"/>
      <c r="N77" s="49"/>
      <c r="O77" s="66"/>
      <c r="P77" s="51">
        <v>0</v>
      </c>
      <c r="Q77" s="49" t="s">
        <v>18</v>
      </c>
      <c r="R77" s="49" t="s">
        <v>18</v>
      </c>
      <c r="S77" s="30"/>
      <c r="T77" s="30"/>
    </row>
    <row r="78" spans="1:20" s="68" customFormat="1" ht="27.6" x14ac:dyDescent="0.3">
      <c r="A78" s="30" t="s">
        <v>460</v>
      </c>
      <c r="B78" s="74">
        <v>6</v>
      </c>
      <c r="C78" s="30"/>
      <c r="D78" s="30" t="s">
        <v>116</v>
      </c>
      <c r="E78" s="30" t="s">
        <v>121</v>
      </c>
      <c r="F78" s="30"/>
      <c r="G78" s="30"/>
      <c r="H78" s="49">
        <v>2</v>
      </c>
      <c r="I78" s="66">
        <v>2</v>
      </c>
      <c r="J78" s="66"/>
      <c r="K78" s="66">
        <f t="shared" si="14"/>
        <v>30</v>
      </c>
      <c r="L78" s="66">
        <f t="shared" si="14"/>
        <v>30</v>
      </c>
      <c r="M78" s="66"/>
      <c r="N78" s="49"/>
      <c r="O78" s="66"/>
      <c r="P78" s="51">
        <v>4</v>
      </c>
      <c r="Q78" s="49" t="s">
        <v>77</v>
      </c>
      <c r="R78" s="49" t="s">
        <v>20</v>
      </c>
      <c r="S78" s="30"/>
      <c r="T78" s="30"/>
    </row>
    <row r="79" spans="1:20" s="68" customFormat="1" x14ac:dyDescent="0.3">
      <c r="A79" s="98" t="s">
        <v>19</v>
      </c>
      <c r="B79" s="99"/>
      <c r="C79" s="101"/>
      <c r="D79" s="99"/>
      <c r="E79" s="99"/>
      <c r="F79" s="99"/>
      <c r="G79" s="100"/>
      <c r="H79" s="56">
        <f t="shared" ref="H79:N79" si="15">SUM(H74:H78)</f>
        <v>6</v>
      </c>
      <c r="I79" s="56">
        <f t="shared" si="15"/>
        <v>9</v>
      </c>
      <c r="J79" s="56">
        <f t="shared" si="15"/>
        <v>0</v>
      </c>
      <c r="K79" s="56">
        <f>SUM(K74:K78)</f>
        <v>90</v>
      </c>
      <c r="L79" s="56">
        <f>SUM(L74:L78)</f>
        <v>135</v>
      </c>
      <c r="M79" s="56">
        <f t="shared" si="15"/>
        <v>0</v>
      </c>
      <c r="N79" s="56">
        <f t="shared" si="15"/>
        <v>0</v>
      </c>
      <c r="O79" s="56">
        <f>(SUM(O74:O78))*8</f>
        <v>0</v>
      </c>
      <c r="P79" s="75">
        <f>SUM(P74:P78)</f>
        <v>17</v>
      </c>
      <c r="Q79" s="75"/>
      <c r="R79" s="75"/>
      <c r="S79" s="77"/>
      <c r="T79" s="62"/>
    </row>
    <row r="80" spans="1:20" s="68" customFormat="1" x14ac:dyDescent="0.3">
      <c r="A80" s="3" t="s">
        <v>460</v>
      </c>
      <c r="B80" s="66">
        <v>7</v>
      </c>
      <c r="C80" s="3" t="s">
        <v>348</v>
      </c>
      <c r="D80" s="30" t="s">
        <v>349</v>
      </c>
      <c r="E80" s="30" t="s">
        <v>350</v>
      </c>
      <c r="F80" s="30" t="s">
        <v>35</v>
      </c>
      <c r="G80" s="69" t="s">
        <v>434</v>
      </c>
      <c r="H80" s="49"/>
      <c r="I80" s="49"/>
      <c r="J80" s="49"/>
      <c r="K80" s="66"/>
      <c r="L80" s="66">
        <v>480</v>
      </c>
      <c r="M80" s="66"/>
      <c r="N80" s="49"/>
      <c r="O80" s="49"/>
      <c r="P80" s="49">
        <v>30</v>
      </c>
      <c r="Q80" s="49" t="s">
        <v>271</v>
      </c>
      <c r="R80" s="49"/>
      <c r="S80" s="30"/>
      <c r="T80" s="30"/>
    </row>
    <row r="81" spans="1:20" s="68" customFormat="1" x14ac:dyDescent="0.3">
      <c r="A81" s="98" t="s">
        <v>19</v>
      </c>
      <c r="B81" s="99"/>
      <c r="C81" s="99"/>
      <c r="D81" s="99"/>
      <c r="E81" s="99"/>
      <c r="F81" s="99"/>
      <c r="G81" s="100"/>
      <c r="H81" s="55">
        <f t="shared" ref="H81:N81" si="16">SUM(H80:H80)</f>
        <v>0</v>
      </c>
      <c r="I81" s="55">
        <f t="shared" si="16"/>
        <v>0</v>
      </c>
      <c r="J81" s="55">
        <f t="shared" si="16"/>
        <v>0</v>
      </c>
      <c r="K81" s="55">
        <f t="shared" si="16"/>
        <v>0</v>
      </c>
      <c r="L81" s="55">
        <f t="shared" si="16"/>
        <v>480</v>
      </c>
      <c r="M81" s="55">
        <f t="shared" si="16"/>
        <v>0</v>
      </c>
      <c r="N81" s="55">
        <f t="shared" si="16"/>
        <v>0</v>
      </c>
      <c r="O81" s="55">
        <f>(SUM(O80:O80))*8</f>
        <v>0</v>
      </c>
      <c r="P81" s="55">
        <f>SUM(P80:P80)</f>
        <v>30</v>
      </c>
      <c r="Q81" s="55"/>
      <c r="R81" s="55"/>
      <c r="S81" s="62"/>
      <c r="T81" s="62"/>
    </row>
    <row r="82" spans="1:20" s="29" customFormat="1" x14ac:dyDescent="0.3">
      <c r="A82" s="93" t="s">
        <v>21</v>
      </c>
      <c r="B82" s="94"/>
      <c r="C82" s="94"/>
      <c r="D82" s="94"/>
      <c r="E82" s="94"/>
      <c r="F82" s="94"/>
      <c r="G82" s="94"/>
      <c r="H82" s="56"/>
      <c r="I82" s="56"/>
      <c r="J82" s="56"/>
      <c r="K82" s="56">
        <f>K24+K40+K54+K65+K73+K79+K81</f>
        <v>1215</v>
      </c>
      <c r="L82" s="56">
        <f>L24+L40+L54+L65+L73+L79+L81</f>
        <v>1850</v>
      </c>
      <c r="M82" s="56">
        <f ca="1">M24+M40+M54+M65+M73+M79+M81</f>
        <v>0</v>
      </c>
      <c r="N82" s="56">
        <f ca="1">(N24+N40+N54+N65+N73+N79+N81)*8</f>
        <v>0</v>
      </c>
      <c r="O82" s="56">
        <f ca="1">(O24+O40+O54+O65+O73+O79+O81)*8</f>
        <v>0</v>
      </c>
      <c r="P82" s="56">
        <f>P24+P40+P54+P65+P73+P79+P81</f>
        <v>184</v>
      </c>
      <c r="Q82" s="78"/>
      <c r="R82" s="78"/>
      <c r="S82" s="62"/>
      <c r="T82" s="62"/>
    </row>
    <row r="83" spans="1:20" s="79" customFormat="1" x14ac:dyDescent="0.3">
      <c r="A83" s="95" t="s">
        <v>355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</row>
    <row r="84" spans="1:20" s="79" customFormat="1" x14ac:dyDescent="0.3">
      <c r="A84" s="96" t="s">
        <v>27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1:20" s="79" customFormat="1" x14ac:dyDescent="0.3">
      <c r="A85" s="96" t="s">
        <v>28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1:20" s="68" customFormat="1" x14ac:dyDescent="0.3">
      <c r="A86" s="97" t="s">
        <v>461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1:20" s="68" customFormat="1" x14ac:dyDescent="0.3">
      <c r="A87" s="80"/>
      <c r="B87" s="81"/>
      <c r="C87" s="80"/>
      <c r="D87" s="80"/>
      <c r="E87" s="80"/>
      <c r="F87" s="80"/>
      <c r="G87" s="80"/>
      <c r="H87" s="80"/>
      <c r="I87" s="80"/>
      <c r="J87" s="80"/>
      <c r="K87" s="80"/>
      <c r="L87" s="81"/>
      <c r="M87" s="81"/>
      <c r="N87" s="81"/>
      <c r="O87" s="81"/>
      <c r="P87" s="82"/>
      <c r="Q87" s="80"/>
      <c r="R87" s="80"/>
      <c r="S87" s="80"/>
      <c r="T87" s="80"/>
    </row>
    <row r="88" spans="1:20" s="68" customFormat="1" x14ac:dyDescent="0.3">
      <c r="A88" s="93" t="s">
        <v>26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</row>
    <row r="89" spans="1:20" s="79" customFormat="1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</row>
    <row r="90" spans="1:20" s="68" customFormat="1" x14ac:dyDescent="0.3">
      <c r="A90" s="93" t="s">
        <v>357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</row>
    <row r="91" spans="1:20" s="68" customFormat="1" ht="27.6" x14ac:dyDescent="0.3">
      <c r="A91" s="30" t="s">
        <v>460</v>
      </c>
      <c r="B91" s="66">
        <v>4</v>
      </c>
      <c r="C91" s="30" t="s">
        <v>174</v>
      </c>
      <c r="D91" s="57" t="s">
        <v>220</v>
      </c>
      <c r="E91" s="30" t="s">
        <v>221</v>
      </c>
      <c r="F91" s="30" t="s">
        <v>439</v>
      </c>
      <c r="G91" s="69" t="s">
        <v>440</v>
      </c>
      <c r="H91" s="49">
        <v>0</v>
      </c>
      <c r="I91" s="49">
        <v>3</v>
      </c>
      <c r="J91" s="49"/>
      <c r="K91" s="66">
        <f>+H91*15</f>
        <v>0</v>
      </c>
      <c r="L91" s="66">
        <f>+I91*15</f>
        <v>45</v>
      </c>
      <c r="M91" s="66"/>
      <c r="N91" s="49"/>
      <c r="O91" s="66"/>
      <c r="P91" s="49">
        <v>3</v>
      </c>
      <c r="Q91" s="49" t="s">
        <v>77</v>
      </c>
      <c r="R91" s="49" t="s">
        <v>459</v>
      </c>
      <c r="S91" s="30" t="s">
        <v>181</v>
      </c>
      <c r="T91" s="30" t="s">
        <v>351</v>
      </c>
    </row>
    <row r="92" spans="1:20" s="68" customFormat="1" ht="27.6" x14ac:dyDescent="0.3">
      <c r="A92" s="30" t="s">
        <v>460</v>
      </c>
      <c r="B92" s="66">
        <v>4</v>
      </c>
      <c r="C92" s="30" t="s">
        <v>175</v>
      </c>
      <c r="D92" s="57" t="s">
        <v>209</v>
      </c>
      <c r="E92" s="30" t="s">
        <v>206</v>
      </c>
      <c r="F92" s="30" t="s">
        <v>426</v>
      </c>
      <c r="G92" s="69" t="s">
        <v>427</v>
      </c>
      <c r="H92" s="49">
        <v>1</v>
      </c>
      <c r="I92" s="49">
        <v>1</v>
      </c>
      <c r="J92" s="49"/>
      <c r="K92" s="66">
        <f t="shared" ref="K92:K99" si="17">+H92*15</f>
        <v>15</v>
      </c>
      <c r="L92" s="66">
        <f t="shared" ref="L92:L99" si="18">+I92*15</f>
        <v>15</v>
      </c>
      <c r="M92" s="66"/>
      <c r="N92" s="49"/>
      <c r="O92" s="66"/>
      <c r="P92" s="49">
        <v>2</v>
      </c>
      <c r="Q92" s="49" t="s">
        <v>76</v>
      </c>
      <c r="R92" s="49" t="s">
        <v>459</v>
      </c>
      <c r="S92" s="30" t="s">
        <v>182</v>
      </c>
      <c r="T92" s="30" t="s">
        <v>351</v>
      </c>
    </row>
    <row r="93" spans="1:20" s="68" customFormat="1" ht="41.4" x14ac:dyDescent="0.3">
      <c r="A93" s="30" t="s">
        <v>460</v>
      </c>
      <c r="B93" s="66">
        <v>5</v>
      </c>
      <c r="C93" s="30" t="s">
        <v>228</v>
      </c>
      <c r="D93" s="57" t="s">
        <v>251</v>
      </c>
      <c r="E93" s="30" t="s">
        <v>252</v>
      </c>
      <c r="F93" s="30" t="s">
        <v>441</v>
      </c>
      <c r="G93" s="69" t="s">
        <v>442</v>
      </c>
      <c r="H93" s="49">
        <v>2</v>
      </c>
      <c r="I93" s="49">
        <v>0</v>
      </c>
      <c r="J93" s="49"/>
      <c r="K93" s="66">
        <f t="shared" si="17"/>
        <v>30</v>
      </c>
      <c r="L93" s="66">
        <f t="shared" si="18"/>
        <v>0</v>
      </c>
      <c r="M93" s="66"/>
      <c r="N93" s="49"/>
      <c r="O93" s="66"/>
      <c r="P93" s="49">
        <v>2</v>
      </c>
      <c r="Q93" s="49" t="s">
        <v>76</v>
      </c>
      <c r="R93" s="49" t="s">
        <v>459</v>
      </c>
      <c r="S93" s="47"/>
      <c r="T93" s="30" t="s">
        <v>351</v>
      </c>
    </row>
    <row r="94" spans="1:20" s="68" customFormat="1" ht="28.2" customHeight="1" x14ac:dyDescent="0.3">
      <c r="A94" s="30" t="s">
        <v>460</v>
      </c>
      <c r="B94" s="66">
        <v>5</v>
      </c>
      <c r="C94" s="30" t="s">
        <v>229</v>
      </c>
      <c r="D94" s="57" t="s">
        <v>253</v>
      </c>
      <c r="E94" s="30" t="s">
        <v>254</v>
      </c>
      <c r="F94" s="30" t="s">
        <v>443</v>
      </c>
      <c r="G94" s="69" t="s">
        <v>444</v>
      </c>
      <c r="H94" s="49">
        <v>2</v>
      </c>
      <c r="I94" s="49">
        <v>2</v>
      </c>
      <c r="J94" s="49"/>
      <c r="K94" s="66">
        <f t="shared" si="17"/>
        <v>30</v>
      </c>
      <c r="L94" s="66">
        <f t="shared" si="18"/>
        <v>30</v>
      </c>
      <c r="M94" s="66"/>
      <c r="N94" s="49"/>
      <c r="O94" s="66"/>
      <c r="P94" s="49">
        <v>4</v>
      </c>
      <c r="Q94" s="49" t="s">
        <v>76</v>
      </c>
      <c r="R94" s="49" t="s">
        <v>459</v>
      </c>
      <c r="S94" s="47"/>
      <c r="T94" s="30" t="s">
        <v>351</v>
      </c>
    </row>
    <row r="95" spans="1:20" s="68" customFormat="1" ht="27.6" x14ac:dyDescent="0.3">
      <c r="A95" s="30" t="s">
        <v>460</v>
      </c>
      <c r="B95" s="66">
        <v>6</v>
      </c>
      <c r="C95" s="30" t="s">
        <v>281</v>
      </c>
      <c r="D95" s="57" t="s">
        <v>306</v>
      </c>
      <c r="E95" s="30" t="s">
        <v>307</v>
      </c>
      <c r="F95" s="30" t="s">
        <v>424</v>
      </c>
      <c r="G95" s="69" t="s">
        <v>425</v>
      </c>
      <c r="H95" s="49">
        <v>2</v>
      </c>
      <c r="I95" s="66">
        <v>1</v>
      </c>
      <c r="J95" s="66"/>
      <c r="K95" s="66">
        <f t="shared" si="17"/>
        <v>30</v>
      </c>
      <c r="L95" s="66">
        <f t="shared" si="18"/>
        <v>15</v>
      </c>
      <c r="M95" s="66"/>
      <c r="N95" s="49"/>
      <c r="O95" s="66"/>
      <c r="P95" s="51">
        <v>3</v>
      </c>
      <c r="Q95" s="49" t="s">
        <v>76</v>
      </c>
      <c r="R95" s="49" t="s">
        <v>459</v>
      </c>
      <c r="S95" s="47"/>
      <c r="T95" s="30" t="s">
        <v>351</v>
      </c>
    </row>
    <row r="96" spans="1:20" s="68" customFormat="1" ht="41.4" x14ac:dyDescent="0.3">
      <c r="A96" s="30" t="s">
        <v>460</v>
      </c>
      <c r="B96" s="66">
        <v>6</v>
      </c>
      <c r="C96" s="30" t="s">
        <v>282</v>
      </c>
      <c r="D96" s="57" t="s">
        <v>308</v>
      </c>
      <c r="E96" s="30" t="s">
        <v>309</v>
      </c>
      <c r="F96" s="30" t="s">
        <v>419</v>
      </c>
      <c r="G96" s="69" t="s">
        <v>420</v>
      </c>
      <c r="H96" s="49">
        <v>2</v>
      </c>
      <c r="I96" s="66">
        <v>3</v>
      </c>
      <c r="J96" s="66"/>
      <c r="K96" s="66">
        <f t="shared" si="17"/>
        <v>30</v>
      </c>
      <c r="L96" s="66">
        <f t="shared" si="18"/>
        <v>45</v>
      </c>
      <c r="M96" s="66"/>
      <c r="N96" s="49"/>
      <c r="O96" s="66"/>
      <c r="P96" s="49">
        <v>6</v>
      </c>
      <c r="Q96" s="49" t="s">
        <v>77</v>
      </c>
      <c r="R96" s="49" t="s">
        <v>459</v>
      </c>
      <c r="S96" s="47"/>
      <c r="T96" s="30" t="s">
        <v>351</v>
      </c>
    </row>
    <row r="97" spans="1:20" s="68" customFormat="1" ht="27.6" x14ac:dyDescent="0.3">
      <c r="A97" s="30" t="s">
        <v>460</v>
      </c>
      <c r="B97" s="66">
        <v>6</v>
      </c>
      <c r="C97" s="30" t="s">
        <v>283</v>
      </c>
      <c r="D97" s="57" t="s">
        <v>310</v>
      </c>
      <c r="E97" s="30" t="s">
        <v>311</v>
      </c>
      <c r="F97" s="30" t="s">
        <v>362</v>
      </c>
      <c r="G97" s="69" t="s">
        <v>374</v>
      </c>
      <c r="H97" s="49">
        <v>2</v>
      </c>
      <c r="I97" s="66">
        <v>0</v>
      </c>
      <c r="J97" s="66"/>
      <c r="K97" s="66">
        <f t="shared" si="17"/>
        <v>30</v>
      </c>
      <c r="L97" s="66">
        <f t="shared" si="18"/>
        <v>0</v>
      </c>
      <c r="M97" s="66"/>
      <c r="N97" s="49"/>
      <c r="O97" s="66"/>
      <c r="P97" s="51">
        <v>2</v>
      </c>
      <c r="Q97" s="49" t="s">
        <v>76</v>
      </c>
      <c r="R97" s="49" t="s">
        <v>459</v>
      </c>
      <c r="S97" s="30"/>
      <c r="T97" s="30" t="s">
        <v>351</v>
      </c>
    </row>
    <row r="98" spans="1:20" s="68" customFormat="1" ht="28.95" customHeight="1" x14ac:dyDescent="0.3">
      <c r="A98" s="30" t="s">
        <v>460</v>
      </c>
      <c r="B98" s="66">
        <v>6</v>
      </c>
      <c r="C98" s="30" t="s">
        <v>284</v>
      </c>
      <c r="D98" s="57" t="s">
        <v>312</v>
      </c>
      <c r="E98" s="30" t="s">
        <v>313</v>
      </c>
      <c r="F98" s="30" t="s">
        <v>445</v>
      </c>
      <c r="G98" s="69" t="s">
        <v>446</v>
      </c>
      <c r="H98" s="49">
        <v>2</v>
      </c>
      <c r="I98" s="66">
        <v>0</v>
      </c>
      <c r="J98" s="66"/>
      <c r="K98" s="66">
        <f t="shared" si="17"/>
        <v>30</v>
      </c>
      <c r="L98" s="66">
        <f t="shared" si="18"/>
        <v>0</v>
      </c>
      <c r="M98" s="66"/>
      <c r="N98" s="49"/>
      <c r="O98" s="66"/>
      <c r="P98" s="51">
        <v>2</v>
      </c>
      <c r="Q98" s="49" t="s">
        <v>76</v>
      </c>
      <c r="R98" s="49" t="s">
        <v>459</v>
      </c>
      <c r="S98" s="30"/>
      <c r="T98" s="30" t="s">
        <v>351</v>
      </c>
    </row>
    <row r="99" spans="1:20" s="68" customFormat="1" ht="35.4" customHeight="1" x14ac:dyDescent="0.3">
      <c r="A99" s="30" t="s">
        <v>460</v>
      </c>
      <c r="B99" s="66">
        <v>6</v>
      </c>
      <c r="C99" s="30" t="s">
        <v>285</v>
      </c>
      <c r="D99" s="57" t="s">
        <v>314</v>
      </c>
      <c r="E99" s="30" t="s">
        <v>315</v>
      </c>
      <c r="F99" s="30" t="s">
        <v>426</v>
      </c>
      <c r="G99" s="69" t="s">
        <v>427</v>
      </c>
      <c r="H99" s="49">
        <v>1</v>
      </c>
      <c r="I99" s="66">
        <v>1</v>
      </c>
      <c r="J99" s="66"/>
      <c r="K99" s="66">
        <f t="shared" si="17"/>
        <v>15</v>
      </c>
      <c r="L99" s="66">
        <f t="shared" si="18"/>
        <v>15</v>
      </c>
      <c r="M99" s="66"/>
      <c r="N99" s="49"/>
      <c r="O99" s="66"/>
      <c r="P99" s="51">
        <v>2</v>
      </c>
      <c r="Q99" s="49" t="s">
        <v>76</v>
      </c>
      <c r="R99" s="49" t="s">
        <v>459</v>
      </c>
      <c r="S99" s="30" t="s">
        <v>344</v>
      </c>
      <c r="T99" s="30" t="s">
        <v>351</v>
      </c>
    </row>
    <row r="100" spans="1:20" s="73" customFormat="1" x14ac:dyDescent="0.3">
      <c r="A100" s="93" t="s">
        <v>19</v>
      </c>
      <c r="B100" s="94"/>
      <c r="C100" s="94"/>
      <c r="D100" s="94"/>
      <c r="E100" s="94"/>
      <c r="F100" s="94"/>
      <c r="G100" s="94"/>
      <c r="H100" s="55">
        <f>SUM(H91:H99)</f>
        <v>14</v>
      </c>
      <c r="I100" s="55">
        <f>SUM(I91:I99)</f>
        <v>11</v>
      </c>
      <c r="J100" s="56"/>
      <c r="K100" s="55">
        <f>SUM(K91:K99)</f>
        <v>210</v>
      </c>
      <c r="L100" s="55">
        <f>SUM(L91:L99)</f>
        <v>165</v>
      </c>
      <c r="M100" s="56"/>
      <c r="N100" s="55"/>
      <c r="O100" s="56"/>
      <c r="P100" s="55">
        <f>SUM(P91:P99)</f>
        <v>26</v>
      </c>
      <c r="Q100" s="55"/>
      <c r="R100" s="55"/>
      <c r="S100" s="62"/>
      <c r="T100" s="62"/>
    </row>
    <row r="101" spans="1:20" s="79" customFormat="1" x14ac:dyDescent="0.3">
      <c r="A101" s="58"/>
      <c r="B101" s="60"/>
      <c r="C101" s="58"/>
      <c r="D101" s="58"/>
      <c r="E101" s="58"/>
      <c r="F101" s="58"/>
      <c r="G101" s="58"/>
      <c r="H101" s="58"/>
      <c r="I101" s="58"/>
      <c r="J101" s="60"/>
      <c r="K101" s="58"/>
      <c r="L101" s="58"/>
      <c r="M101" s="60"/>
      <c r="N101" s="58"/>
      <c r="O101" s="60"/>
      <c r="P101" s="59"/>
      <c r="Q101" s="58"/>
      <c r="R101" s="58"/>
      <c r="S101" s="58"/>
      <c r="T101" s="58"/>
    </row>
    <row r="102" spans="1:20" s="73" customFormat="1" x14ac:dyDescent="0.3">
      <c r="A102" s="93" t="s">
        <v>356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</row>
    <row r="103" spans="1:20" s="68" customFormat="1" ht="28.95" customHeight="1" x14ac:dyDescent="0.3">
      <c r="A103" s="30" t="s">
        <v>460</v>
      </c>
      <c r="B103" s="74">
        <v>4</v>
      </c>
      <c r="C103" s="30" t="s">
        <v>176</v>
      </c>
      <c r="D103" s="57" t="s">
        <v>207</v>
      </c>
      <c r="E103" s="30" t="s">
        <v>208</v>
      </c>
      <c r="F103" s="30" t="s">
        <v>437</v>
      </c>
      <c r="G103" s="69" t="s">
        <v>438</v>
      </c>
      <c r="H103" s="49">
        <v>1</v>
      </c>
      <c r="I103" s="49">
        <v>2</v>
      </c>
      <c r="J103" s="49"/>
      <c r="K103" s="66">
        <f t="shared" ref="K103:K111" si="19">+H103*15</f>
        <v>15</v>
      </c>
      <c r="L103" s="66">
        <f t="shared" ref="L103:L111" si="20">+I103*15</f>
        <v>30</v>
      </c>
      <c r="M103" s="66"/>
      <c r="N103" s="49"/>
      <c r="O103" s="66"/>
      <c r="P103" s="49">
        <v>3</v>
      </c>
      <c r="Q103" s="53" t="s">
        <v>76</v>
      </c>
      <c r="R103" s="53" t="s">
        <v>459</v>
      </c>
      <c r="S103" s="30"/>
      <c r="T103" s="31" t="s">
        <v>352</v>
      </c>
    </row>
    <row r="104" spans="1:20" s="68" customFormat="1" ht="27.6" x14ac:dyDescent="0.3">
      <c r="A104" s="30" t="s">
        <v>460</v>
      </c>
      <c r="B104" s="74">
        <v>4</v>
      </c>
      <c r="C104" s="30" t="s">
        <v>177</v>
      </c>
      <c r="D104" s="57" t="s">
        <v>210</v>
      </c>
      <c r="E104" s="30" t="s">
        <v>211</v>
      </c>
      <c r="F104" s="30" t="s">
        <v>447</v>
      </c>
      <c r="G104" s="69" t="s">
        <v>448</v>
      </c>
      <c r="H104" s="49">
        <v>2</v>
      </c>
      <c r="I104" s="49">
        <v>0</v>
      </c>
      <c r="J104" s="49"/>
      <c r="K104" s="66">
        <f t="shared" si="19"/>
        <v>30</v>
      </c>
      <c r="L104" s="66">
        <f t="shared" si="20"/>
        <v>0</v>
      </c>
      <c r="M104" s="66"/>
      <c r="N104" s="49"/>
      <c r="O104" s="66"/>
      <c r="P104" s="49">
        <v>2</v>
      </c>
      <c r="Q104" s="53" t="s">
        <v>76</v>
      </c>
      <c r="R104" s="53" t="s">
        <v>459</v>
      </c>
      <c r="S104" s="30"/>
      <c r="T104" s="31" t="s">
        <v>352</v>
      </c>
    </row>
    <row r="105" spans="1:20" s="68" customFormat="1" ht="30.6" customHeight="1" x14ac:dyDescent="0.3">
      <c r="A105" s="30" t="s">
        <v>460</v>
      </c>
      <c r="B105" s="74">
        <v>5</v>
      </c>
      <c r="C105" s="30" t="s">
        <v>230</v>
      </c>
      <c r="D105" s="57" t="s">
        <v>255</v>
      </c>
      <c r="E105" s="30" t="s">
        <v>256</v>
      </c>
      <c r="F105" s="30" t="s">
        <v>449</v>
      </c>
      <c r="G105" s="69" t="s">
        <v>450</v>
      </c>
      <c r="H105" s="49">
        <v>1</v>
      </c>
      <c r="I105" s="49">
        <v>2</v>
      </c>
      <c r="J105" s="49"/>
      <c r="K105" s="66">
        <f t="shared" si="19"/>
        <v>15</v>
      </c>
      <c r="L105" s="66">
        <f t="shared" si="20"/>
        <v>30</v>
      </c>
      <c r="M105" s="66"/>
      <c r="N105" s="49"/>
      <c r="O105" s="66"/>
      <c r="P105" s="49">
        <v>3</v>
      </c>
      <c r="Q105" s="53" t="s">
        <v>76</v>
      </c>
      <c r="R105" s="53" t="s">
        <v>459</v>
      </c>
      <c r="S105" s="30"/>
      <c r="T105" s="31" t="s">
        <v>352</v>
      </c>
    </row>
    <row r="106" spans="1:20" s="68" customFormat="1" ht="34.200000000000003" customHeight="1" x14ac:dyDescent="0.3">
      <c r="A106" s="30" t="s">
        <v>460</v>
      </c>
      <c r="B106" s="74">
        <v>5</v>
      </c>
      <c r="C106" s="30" t="s">
        <v>231</v>
      </c>
      <c r="D106" s="57" t="s">
        <v>257</v>
      </c>
      <c r="E106" s="30" t="s">
        <v>258</v>
      </c>
      <c r="F106" s="30" t="s">
        <v>451</v>
      </c>
      <c r="G106" s="69" t="s">
        <v>452</v>
      </c>
      <c r="H106" s="49">
        <v>1</v>
      </c>
      <c r="I106" s="49">
        <v>1</v>
      </c>
      <c r="J106" s="49"/>
      <c r="K106" s="66">
        <f t="shared" si="19"/>
        <v>15</v>
      </c>
      <c r="L106" s="66">
        <f t="shared" si="20"/>
        <v>15</v>
      </c>
      <c r="M106" s="66"/>
      <c r="N106" s="49"/>
      <c r="O106" s="66"/>
      <c r="P106" s="49">
        <v>2</v>
      </c>
      <c r="Q106" s="83" t="s">
        <v>76</v>
      </c>
      <c r="R106" s="53" t="s">
        <v>459</v>
      </c>
      <c r="S106" s="30" t="s">
        <v>276</v>
      </c>
      <c r="T106" s="31" t="s">
        <v>352</v>
      </c>
    </row>
    <row r="107" spans="1:20" s="68" customFormat="1" ht="27" customHeight="1" x14ac:dyDescent="0.3">
      <c r="A107" s="30" t="s">
        <v>460</v>
      </c>
      <c r="B107" s="74">
        <v>5</v>
      </c>
      <c r="C107" s="30" t="s">
        <v>232</v>
      </c>
      <c r="D107" s="57" t="s">
        <v>259</v>
      </c>
      <c r="E107" s="30" t="s">
        <v>260</v>
      </c>
      <c r="F107" s="30" t="s">
        <v>399</v>
      </c>
      <c r="G107" s="69" t="s">
        <v>400</v>
      </c>
      <c r="H107" s="49">
        <v>2</v>
      </c>
      <c r="I107" s="49">
        <v>1</v>
      </c>
      <c r="J107" s="49"/>
      <c r="K107" s="66">
        <f t="shared" si="19"/>
        <v>30</v>
      </c>
      <c r="L107" s="66">
        <f t="shared" si="20"/>
        <v>15</v>
      </c>
      <c r="M107" s="66"/>
      <c r="N107" s="49"/>
      <c r="O107" s="66"/>
      <c r="P107" s="49">
        <v>3</v>
      </c>
      <c r="Q107" s="53" t="s">
        <v>76</v>
      </c>
      <c r="R107" s="53" t="s">
        <v>459</v>
      </c>
      <c r="S107" s="30" t="s">
        <v>163</v>
      </c>
      <c r="T107" s="31" t="s">
        <v>352</v>
      </c>
    </row>
    <row r="108" spans="1:20" s="68" customFormat="1" ht="55.2" x14ac:dyDescent="0.3">
      <c r="A108" s="30" t="s">
        <v>460</v>
      </c>
      <c r="B108" s="74">
        <v>6</v>
      </c>
      <c r="C108" s="46" t="s">
        <v>286</v>
      </c>
      <c r="D108" s="57" t="s">
        <v>316</v>
      </c>
      <c r="E108" s="30" t="s">
        <v>317</v>
      </c>
      <c r="F108" s="30" t="s">
        <v>35</v>
      </c>
      <c r="G108" s="69" t="s">
        <v>434</v>
      </c>
      <c r="H108" s="49">
        <v>2</v>
      </c>
      <c r="I108" s="66">
        <v>1</v>
      </c>
      <c r="J108" s="66"/>
      <c r="K108" s="66">
        <f t="shared" si="19"/>
        <v>30</v>
      </c>
      <c r="L108" s="66">
        <f t="shared" si="20"/>
        <v>15</v>
      </c>
      <c r="M108" s="66"/>
      <c r="N108" s="49"/>
      <c r="O108" s="66"/>
      <c r="P108" s="49">
        <v>3</v>
      </c>
      <c r="Q108" s="53" t="s">
        <v>76</v>
      </c>
      <c r="R108" s="53" t="s">
        <v>459</v>
      </c>
      <c r="S108" s="30" t="s">
        <v>345</v>
      </c>
      <c r="T108" s="31" t="s">
        <v>352</v>
      </c>
    </row>
    <row r="109" spans="1:20" s="68" customFormat="1" ht="27.6" x14ac:dyDescent="0.3">
      <c r="A109" s="30" t="s">
        <v>460</v>
      </c>
      <c r="B109" s="74">
        <v>6</v>
      </c>
      <c r="C109" s="46" t="s">
        <v>287</v>
      </c>
      <c r="D109" s="57" t="s">
        <v>318</v>
      </c>
      <c r="E109" s="30" t="s">
        <v>319</v>
      </c>
      <c r="F109" s="30" t="s">
        <v>447</v>
      </c>
      <c r="G109" s="69" t="s">
        <v>448</v>
      </c>
      <c r="H109" s="49">
        <v>1</v>
      </c>
      <c r="I109" s="66">
        <v>2</v>
      </c>
      <c r="J109" s="66"/>
      <c r="K109" s="66">
        <f t="shared" si="19"/>
        <v>15</v>
      </c>
      <c r="L109" s="66">
        <f t="shared" si="20"/>
        <v>30</v>
      </c>
      <c r="M109" s="66"/>
      <c r="N109" s="49"/>
      <c r="O109" s="66"/>
      <c r="P109" s="49">
        <v>3</v>
      </c>
      <c r="Q109" s="53" t="s">
        <v>76</v>
      </c>
      <c r="R109" s="53" t="s">
        <v>459</v>
      </c>
      <c r="S109" s="46" t="s">
        <v>346</v>
      </c>
      <c r="T109" s="31" t="s">
        <v>352</v>
      </c>
    </row>
    <row r="110" spans="1:20" s="68" customFormat="1" ht="34.950000000000003" customHeight="1" x14ac:dyDescent="0.3">
      <c r="A110" s="30" t="s">
        <v>460</v>
      </c>
      <c r="B110" s="74">
        <v>6</v>
      </c>
      <c r="C110" s="46" t="s">
        <v>288</v>
      </c>
      <c r="D110" s="57" t="s">
        <v>320</v>
      </c>
      <c r="E110" s="30" t="s">
        <v>321</v>
      </c>
      <c r="F110" s="30" t="s">
        <v>35</v>
      </c>
      <c r="G110" s="69" t="s">
        <v>434</v>
      </c>
      <c r="H110" s="49">
        <v>2</v>
      </c>
      <c r="I110" s="66">
        <v>2</v>
      </c>
      <c r="J110" s="66"/>
      <c r="K110" s="66">
        <f t="shared" si="19"/>
        <v>30</v>
      </c>
      <c r="L110" s="66">
        <f t="shared" si="20"/>
        <v>30</v>
      </c>
      <c r="M110" s="66"/>
      <c r="N110" s="49"/>
      <c r="O110" s="66"/>
      <c r="P110" s="49">
        <v>4</v>
      </c>
      <c r="Q110" s="53" t="s">
        <v>76</v>
      </c>
      <c r="R110" s="53" t="s">
        <v>459</v>
      </c>
      <c r="S110" s="46" t="s">
        <v>345</v>
      </c>
      <c r="T110" s="30" t="s">
        <v>352</v>
      </c>
    </row>
    <row r="111" spans="1:20" s="68" customFormat="1" ht="55.2" x14ac:dyDescent="0.3">
      <c r="A111" s="30" t="s">
        <v>460</v>
      </c>
      <c r="B111" s="74">
        <v>6</v>
      </c>
      <c r="C111" s="46" t="s">
        <v>289</v>
      </c>
      <c r="D111" s="57" t="s">
        <v>322</v>
      </c>
      <c r="E111" s="30" t="s">
        <v>323</v>
      </c>
      <c r="F111" s="30" t="s">
        <v>35</v>
      </c>
      <c r="G111" s="69" t="s">
        <v>434</v>
      </c>
      <c r="H111" s="49">
        <v>1</v>
      </c>
      <c r="I111" s="66">
        <v>2</v>
      </c>
      <c r="J111" s="66"/>
      <c r="K111" s="66">
        <f t="shared" si="19"/>
        <v>15</v>
      </c>
      <c r="L111" s="66">
        <f t="shared" si="20"/>
        <v>30</v>
      </c>
      <c r="M111" s="66"/>
      <c r="N111" s="49"/>
      <c r="O111" s="66"/>
      <c r="P111" s="51">
        <v>3</v>
      </c>
      <c r="Q111" s="53" t="s">
        <v>76</v>
      </c>
      <c r="R111" s="53" t="s">
        <v>459</v>
      </c>
      <c r="S111" s="46" t="s">
        <v>345</v>
      </c>
      <c r="T111" s="30" t="s">
        <v>352</v>
      </c>
    </row>
    <row r="112" spans="1:20" s="73" customFormat="1" x14ac:dyDescent="0.3">
      <c r="A112" s="93" t="s">
        <v>19</v>
      </c>
      <c r="B112" s="93"/>
      <c r="C112" s="93"/>
      <c r="D112" s="93"/>
      <c r="E112" s="93"/>
      <c r="F112" s="93"/>
      <c r="G112" s="93"/>
      <c r="H112" s="55">
        <f>SUM(H103:H111)</f>
        <v>13</v>
      </c>
      <c r="I112" s="55">
        <f>SUM(I103:I111)</f>
        <v>13</v>
      </c>
      <c r="J112" s="56"/>
      <c r="K112" s="55">
        <f>SUM(K103:K111)</f>
        <v>195</v>
      </c>
      <c r="L112" s="55">
        <f>SUM(L103:L111)</f>
        <v>195</v>
      </c>
      <c r="M112" s="56"/>
      <c r="N112" s="55"/>
      <c r="O112" s="56"/>
      <c r="P112" s="55">
        <f>SUM(P103:P111)</f>
        <v>26</v>
      </c>
      <c r="Q112" s="55"/>
      <c r="R112" s="55"/>
      <c r="S112" s="64"/>
      <c r="T112" s="64"/>
    </row>
    <row r="113" spans="1:20" s="79" customFormat="1" x14ac:dyDescent="0.3">
      <c r="A113" s="58"/>
      <c r="B113" s="60"/>
      <c r="C113" s="58"/>
      <c r="E113" s="58"/>
      <c r="F113" s="58"/>
      <c r="G113" s="58"/>
      <c r="H113" s="58"/>
      <c r="I113" s="58"/>
      <c r="J113" s="60"/>
      <c r="K113" s="58"/>
      <c r="L113" s="58"/>
      <c r="M113" s="60"/>
      <c r="N113" s="58"/>
      <c r="O113" s="60"/>
      <c r="P113" s="59"/>
      <c r="Q113" s="58"/>
      <c r="R113" s="58"/>
      <c r="S113" s="58"/>
      <c r="T113" s="58"/>
    </row>
    <row r="114" spans="1:20" s="73" customFormat="1" x14ac:dyDescent="0.3">
      <c r="A114" s="93" t="s">
        <v>358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</row>
    <row r="115" spans="1:20" s="68" customFormat="1" ht="27.6" x14ac:dyDescent="0.3">
      <c r="A115" s="30" t="s">
        <v>460</v>
      </c>
      <c r="B115" s="74">
        <v>4</v>
      </c>
      <c r="C115" s="30" t="s">
        <v>174</v>
      </c>
      <c r="D115" s="57" t="s">
        <v>212</v>
      </c>
      <c r="E115" s="30" t="s">
        <v>213</v>
      </c>
      <c r="F115" s="30" t="s">
        <v>439</v>
      </c>
      <c r="G115" s="69" t="s">
        <v>440</v>
      </c>
      <c r="H115" s="49">
        <v>0</v>
      </c>
      <c r="I115" s="49">
        <v>3</v>
      </c>
      <c r="J115" s="49"/>
      <c r="K115" s="66">
        <f t="shared" ref="K115:K122" si="21">+H115*15</f>
        <v>0</v>
      </c>
      <c r="L115" s="66">
        <f t="shared" ref="L115:L122" si="22">+I115*15</f>
        <v>45</v>
      </c>
      <c r="M115" s="66"/>
      <c r="N115" s="49"/>
      <c r="O115" s="66"/>
      <c r="P115" s="49">
        <v>3</v>
      </c>
      <c r="Q115" s="49" t="s">
        <v>77</v>
      </c>
      <c r="R115" s="53" t="s">
        <v>459</v>
      </c>
      <c r="S115" s="30" t="s">
        <v>181</v>
      </c>
      <c r="T115" s="31" t="s">
        <v>353</v>
      </c>
    </row>
    <row r="116" spans="1:20" s="68" customFormat="1" ht="27.6" x14ac:dyDescent="0.3">
      <c r="A116" s="30" t="s">
        <v>460</v>
      </c>
      <c r="B116" s="74">
        <v>4</v>
      </c>
      <c r="C116" s="30" t="s">
        <v>178</v>
      </c>
      <c r="D116" s="57" t="s">
        <v>214</v>
      </c>
      <c r="E116" s="30" t="s">
        <v>215</v>
      </c>
      <c r="F116" s="30" t="s">
        <v>393</v>
      </c>
      <c r="G116" s="30" t="s">
        <v>394</v>
      </c>
      <c r="H116" s="49">
        <v>2</v>
      </c>
      <c r="I116" s="49">
        <v>0</v>
      </c>
      <c r="J116" s="49"/>
      <c r="K116" s="66">
        <f t="shared" si="21"/>
        <v>30</v>
      </c>
      <c r="L116" s="66">
        <f t="shared" si="22"/>
        <v>0</v>
      </c>
      <c r="M116" s="66"/>
      <c r="N116" s="49"/>
      <c r="O116" s="66"/>
      <c r="P116" s="49">
        <v>2</v>
      </c>
      <c r="Q116" s="49" t="s">
        <v>76</v>
      </c>
      <c r="R116" s="53" t="s">
        <v>459</v>
      </c>
      <c r="S116" s="30"/>
      <c r="T116" s="31" t="s">
        <v>353</v>
      </c>
    </row>
    <row r="117" spans="1:20" s="68" customFormat="1" ht="27.6" x14ac:dyDescent="0.3">
      <c r="A117" s="30" t="s">
        <v>460</v>
      </c>
      <c r="B117" s="74">
        <v>5</v>
      </c>
      <c r="C117" s="30" t="s">
        <v>233</v>
      </c>
      <c r="D117" s="57" t="s">
        <v>261</v>
      </c>
      <c r="E117" s="30" t="s">
        <v>262</v>
      </c>
      <c r="F117" s="30" t="s">
        <v>393</v>
      </c>
      <c r="G117" s="30" t="s">
        <v>394</v>
      </c>
      <c r="H117" s="49">
        <v>2</v>
      </c>
      <c r="I117" s="49">
        <v>1</v>
      </c>
      <c r="J117" s="49"/>
      <c r="K117" s="66">
        <f t="shared" si="21"/>
        <v>30</v>
      </c>
      <c r="L117" s="66">
        <f t="shared" si="22"/>
        <v>15</v>
      </c>
      <c r="M117" s="66"/>
      <c r="N117" s="49"/>
      <c r="O117" s="66"/>
      <c r="P117" s="49">
        <v>4</v>
      </c>
      <c r="Q117" s="49" t="s">
        <v>76</v>
      </c>
      <c r="R117" s="53" t="s">
        <v>459</v>
      </c>
      <c r="S117" s="30"/>
      <c r="T117" s="31" t="s">
        <v>353</v>
      </c>
    </row>
    <row r="118" spans="1:20" s="68" customFormat="1" ht="28.2" customHeight="1" x14ac:dyDescent="0.3">
      <c r="A118" s="30" t="s">
        <v>460</v>
      </c>
      <c r="B118" s="74">
        <v>5</v>
      </c>
      <c r="C118" s="30" t="s">
        <v>234</v>
      </c>
      <c r="D118" s="57" t="s">
        <v>263</v>
      </c>
      <c r="E118" s="30" t="s">
        <v>264</v>
      </c>
      <c r="F118" s="67" t="s">
        <v>453</v>
      </c>
      <c r="G118" s="67" t="s">
        <v>454</v>
      </c>
      <c r="H118" s="49">
        <v>2</v>
      </c>
      <c r="I118" s="49">
        <v>1</v>
      </c>
      <c r="J118" s="49"/>
      <c r="K118" s="66">
        <f t="shared" si="21"/>
        <v>30</v>
      </c>
      <c r="L118" s="66">
        <f t="shared" si="22"/>
        <v>15</v>
      </c>
      <c r="M118" s="66"/>
      <c r="N118" s="49"/>
      <c r="O118" s="66"/>
      <c r="P118" s="49">
        <v>3</v>
      </c>
      <c r="Q118" s="49" t="s">
        <v>76</v>
      </c>
      <c r="R118" s="53" t="s">
        <v>459</v>
      </c>
      <c r="S118" s="30"/>
      <c r="T118" s="31" t="s">
        <v>353</v>
      </c>
    </row>
    <row r="119" spans="1:20" s="68" customFormat="1" ht="35.4" customHeight="1" x14ac:dyDescent="0.3">
      <c r="A119" s="30" t="s">
        <v>460</v>
      </c>
      <c r="B119" s="74">
        <v>6</v>
      </c>
      <c r="C119" s="30" t="s">
        <v>290</v>
      </c>
      <c r="D119" s="57" t="s">
        <v>324</v>
      </c>
      <c r="E119" s="30" t="s">
        <v>325</v>
      </c>
      <c r="F119" s="30" t="s">
        <v>407</v>
      </c>
      <c r="G119" s="69" t="s">
        <v>408</v>
      </c>
      <c r="H119" s="49">
        <v>3</v>
      </c>
      <c r="I119" s="66">
        <v>0</v>
      </c>
      <c r="J119" s="66"/>
      <c r="K119" s="66">
        <f t="shared" si="21"/>
        <v>45</v>
      </c>
      <c r="L119" s="66">
        <f t="shared" si="22"/>
        <v>0</v>
      </c>
      <c r="M119" s="66"/>
      <c r="N119" s="49"/>
      <c r="O119" s="66"/>
      <c r="P119" s="51">
        <v>3</v>
      </c>
      <c r="Q119" s="49" t="s">
        <v>76</v>
      </c>
      <c r="R119" s="53" t="s">
        <v>459</v>
      </c>
      <c r="S119" s="48"/>
      <c r="T119" s="31" t="s">
        <v>353</v>
      </c>
    </row>
    <row r="120" spans="1:20" s="68" customFormat="1" x14ac:dyDescent="0.3">
      <c r="A120" s="30" t="s">
        <v>460</v>
      </c>
      <c r="B120" s="74">
        <v>6</v>
      </c>
      <c r="C120" s="46" t="s">
        <v>291</v>
      </c>
      <c r="D120" s="57" t="s">
        <v>326</v>
      </c>
      <c r="E120" s="30" t="s">
        <v>327</v>
      </c>
      <c r="F120" s="30" t="s">
        <v>407</v>
      </c>
      <c r="G120" s="69" t="s">
        <v>408</v>
      </c>
      <c r="H120" s="49">
        <v>2</v>
      </c>
      <c r="I120" s="66">
        <v>2</v>
      </c>
      <c r="J120" s="66"/>
      <c r="K120" s="66">
        <f t="shared" si="21"/>
        <v>30</v>
      </c>
      <c r="L120" s="66">
        <f t="shared" si="22"/>
        <v>30</v>
      </c>
      <c r="M120" s="66"/>
      <c r="N120" s="49"/>
      <c r="O120" s="66"/>
      <c r="P120" s="49">
        <v>5</v>
      </c>
      <c r="Q120" s="49" t="s">
        <v>76</v>
      </c>
      <c r="R120" s="53" t="s">
        <v>459</v>
      </c>
      <c r="S120" s="48"/>
      <c r="T120" s="31" t="s">
        <v>353</v>
      </c>
    </row>
    <row r="121" spans="1:20" s="68" customFormat="1" ht="27.6" x14ac:dyDescent="0.3">
      <c r="A121" s="30" t="s">
        <v>460</v>
      </c>
      <c r="B121" s="74">
        <v>6</v>
      </c>
      <c r="C121" s="30" t="s">
        <v>292</v>
      </c>
      <c r="D121" s="57" t="s">
        <v>328</v>
      </c>
      <c r="E121" s="30" t="s">
        <v>329</v>
      </c>
      <c r="F121" s="30" t="s">
        <v>407</v>
      </c>
      <c r="G121" s="69" t="s">
        <v>408</v>
      </c>
      <c r="H121" s="49">
        <v>2</v>
      </c>
      <c r="I121" s="66">
        <v>1</v>
      </c>
      <c r="J121" s="66"/>
      <c r="K121" s="66">
        <f t="shared" si="21"/>
        <v>30</v>
      </c>
      <c r="L121" s="66">
        <f t="shared" si="22"/>
        <v>15</v>
      </c>
      <c r="M121" s="66"/>
      <c r="N121" s="49"/>
      <c r="O121" s="66"/>
      <c r="P121" s="51">
        <v>3</v>
      </c>
      <c r="Q121" s="49" t="s">
        <v>76</v>
      </c>
      <c r="R121" s="53" t="s">
        <v>459</v>
      </c>
      <c r="S121" s="48"/>
      <c r="T121" s="31" t="s">
        <v>353</v>
      </c>
    </row>
    <row r="122" spans="1:20" s="68" customFormat="1" ht="28.95" customHeight="1" x14ac:dyDescent="0.3">
      <c r="A122" s="30" t="s">
        <v>460</v>
      </c>
      <c r="B122" s="74">
        <v>6</v>
      </c>
      <c r="C122" s="30" t="s">
        <v>293</v>
      </c>
      <c r="D122" s="57" t="s">
        <v>330</v>
      </c>
      <c r="E122" s="30" t="s">
        <v>331</v>
      </c>
      <c r="F122" s="67" t="s">
        <v>455</v>
      </c>
      <c r="G122" s="67" t="s">
        <v>456</v>
      </c>
      <c r="H122" s="49">
        <v>2</v>
      </c>
      <c r="I122" s="66">
        <v>1</v>
      </c>
      <c r="J122" s="66"/>
      <c r="K122" s="66">
        <f t="shared" si="21"/>
        <v>30</v>
      </c>
      <c r="L122" s="66">
        <f t="shared" si="22"/>
        <v>15</v>
      </c>
      <c r="M122" s="66"/>
      <c r="N122" s="49"/>
      <c r="O122" s="66"/>
      <c r="P122" s="51">
        <v>3</v>
      </c>
      <c r="Q122" s="49" t="s">
        <v>76</v>
      </c>
      <c r="R122" s="53" t="s">
        <v>459</v>
      </c>
      <c r="S122" s="48"/>
      <c r="T122" s="31" t="s">
        <v>353</v>
      </c>
    </row>
    <row r="123" spans="1:20" s="73" customFormat="1" x14ac:dyDescent="0.3">
      <c r="A123" s="93" t="s">
        <v>19</v>
      </c>
      <c r="B123" s="94"/>
      <c r="C123" s="94"/>
      <c r="D123" s="94"/>
      <c r="E123" s="94"/>
      <c r="F123" s="94"/>
      <c r="G123" s="94"/>
      <c r="H123" s="56">
        <f>SUM(H115:H122)</f>
        <v>15</v>
      </c>
      <c r="I123" s="56">
        <f>SUM(I115:I122)</f>
        <v>9</v>
      </c>
      <c r="J123" s="56"/>
      <c r="K123" s="56">
        <f>SUM(K115:K122)</f>
        <v>225</v>
      </c>
      <c r="L123" s="56">
        <f>SUM(L115:L122)</f>
        <v>135</v>
      </c>
      <c r="M123" s="56"/>
      <c r="N123" s="55"/>
      <c r="O123" s="56"/>
      <c r="P123" s="55">
        <f>SUM(P115:P122)</f>
        <v>26</v>
      </c>
      <c r="Q123" s="55"/>
      <c r="R123" s="55"/>
      <c r="S123" s="65"/>
      <c r="T123" s="62"/>
    </row>
    <row r="124" spans="1:20" s="79" customFormat="1" x14ac:dyDescent="0.3">
      <c r="A124" s="58"/>
      <c r="B124" s="60"/>
      <c r="C124" s="58"/>
      <c r="D124" s="58"/>
      <c r="E124" s="58"/>
      <c r="F124" s="58"/>
      <c r="G124" s="58"/>
      <c r="H124" s="60"/>
      <c r="I124" s="60"/>
      <c r="J124" s="60"/>
      <c r="K124" s="60"/>
      <c r="L124" s="60"/>
      <c r="M124" s="60"/>
      <c r="N124" s="58"/>
      <c r="O124" s="60"/>
      <c r="P124" s="59"/>
      <c r="Q124" s="58"/>
      <c r="R124" s="58"/>
      <c r="S124" s="61"/>
      <c r="T124" s="58"/>
    </row>
    <row r="125" spans="1:20" s="73" customFormat="1" x14ac:dyDescent="0.3">
      <c r="A125" s="93" t="s">
        <v>466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</row>
    <row r="126" spans="1:20" s="68" customFormat="1" ht="27.6" x14ac:dyDescent="0.3">
      <c r="A126" s="30" t="s">
        <v>460</v>
      </c>
      <c r="B126" s="66">
        <v>4</v>
      </c>
      <c r="C126" s="30" t="s">
        <v>185</v>
      </c>
      <c r="D126" s="57" t="s">
        <v>218</v>
      </c>
      <c r="E126" s="30" t="s">
        <v>219</v>
      </c>
      <c r="F126" s="30" t="s">
        <v>369</v>
      </c>
      <c r="G126" s="69" t="s">
        <v>383</v>
      </c>
      <c r="H126" s="49">
        <v>2</v>
      </c>
      <c r="I126" s="49">
        <v>0</v>
      </c>
      <c r="J126" s="49"/>
      <c r="K126" s="66">
        <f t="shared" ref="K126:K135" si="23">+H126*15</f>
        <v>30</v>
      </c>
      <c r="L126" s="66">
        <f t="shared" ref="L126:L135" si="24">+I126*15</f>
        <v>0</v>
      </c>
      <c r="M126" s="66"/>
      <c r="N126" s="49"/>
      <c r="O126" s="66"/>
      <c r="P126" s="49">
        <v>3</v>
      </c>
      <c r="Q126" s="49" t="s">
        <v>76</v>
      </c>
      <c r="R126" s="49" t="s">
        <v>459</v>
      </c>
      <c r="S126" s="30"/>
      <c r="T126" s="30" t="s">
        <v>354</v>
      </c>
    </row>
    <row r="127" spans="1:20" s="68" customFormat="1" ht="28.2" customHeight="1" x14ac:dyDescent="0.3">
      <c r="A127" s="30" t="s">
        <v>460</v>
      </c>
      <c r="B127" s="66">
        <v>4</v>
      </c>
      <c r="C127" s="30" t="s">
        <v>184</v>
      </c>
      <c r="D127" s="57" t="s">
        <v>216</v>
      </c>
      <c r="E127" s="30" t="s">
        <v>217</v>
      </c>
      <c r="F127" s="30" t="s">
        <v>366</v>
      </c>
      <c r="G127" s="69" t="s">
        <v>380</v>
      </c>
      <c r="H127" s="49">
        <v>1</v>
      </c>
      <c r="I127" s="49">
        <v>1</v>
      </c>
      <c r="J127" s="49"/>
      <c r="K127" s="66">
        <f t="shared" si="23"/>
        <v>15</v>
      </c>
      <c r="L127" s="66">
        <f t="shared" si="24"/>
        <v>15</v>
      </c>
      <c r="M127" s="66"/>
      <c r="N127" s="49"/>
      <c r="O127" s="66"/>
      <c r="P127" s="49">
        <v>2</v>
      </c>
      <c r="Q127" s="49" t="s">
        <v>271</v>
      </c>
      <c r="R127" s="49" t="s">
        <v>459</v>
      </c>
      <c r="S127" s="30"/>
      <c r="T127" s="30" t="s">
        <v>354</v>
      </c>
    </row>
    <row r="128" spans="1:20" s="68" customFormat="1" ht="28.2" customHeight="1" x14ac:dyDescent="0.3">
      <c r="A128" s="30" t="s">
        <v>460</v>
      </c>
      <c r="B128" s="66">
        <v>5</v>
      </c>
      <c r="C128" s="30" t="s">
        <v>235</v>
      </c>
      <c r="D128" s="57" t="s">
        <v>265</v>
      </c>
      <c r="E128" s="30" t="s">
        <v>266</v>
      </c>
      <c r="F128" s="30" t="s">
        <v>432</v>
      </c>
      <c r="G128" s="69" t="s">
        <v>433</v>
      </c>
      <c r="H128" s="49">
        <v>2</v>
      </c>
      <c r="I128" s="49">
        <v>0</v>
      </c>
      <c r="J128" s="49"/>
      <c r="K128" s="66">
        <f t="shared" si="23"/>
        <v>30</v>
      </c>
      <c r="L128" s="66">
        <f t="shared" si="24"/>
        <v>0</v>
      </c>
      <c r="M128" s="66"/>
      <c r="N128" s="49"/>
      <c r="O128" s="66"/>
      <c r="P128" s="49">
        <v>2</v>
      </c>
      <c r="Q128" s="49" t="s">
        <v>77</v>
      </c>
      <c r="R128" s="49" t="s">
        <v>459</v>
      </c>
      <c r="S128" s="30"/>
      <c r="T128" s="30" t="s">
        <v>354</v>
      </c>
    </row>
    <row r="129" spans="1:20" s="68" customFormat="1" ht="27.6" x14ac:dyDescent="0.3">
      <c r="A129" s="30" t="s">
        <v>460</v>
      </c>
      <c r="B129" s="66">
        <v>5</v>
      </c>
      <c r="C129" s="30" t="s">
        <v>236</v>
      </c>
      <c r="D129" s="57" t="s">
        <v>267</v>
      </c>
      <c r="E129" s="30" t="s">
        <v>268</v>
      </c>
      <c r="F129" s="30" t="s">
        <v>369</v>
      </c>
      <c r="G129" s="69" t="s">
        <v>383</v>
      </c>
      <c r="H129" s="49">
        <v>1</v>
      </c>
      <c r="I129" s="49">
        <v>1</v>
      </c>
      <c r="J129" s="49"/>
      <c r="K129" s="66">
        <f t="shared" si="23"/>
        <v>15</v>
      </c>
      <c r="L129" s="66">
        <f t="shared" si="24"/>
        <v>15</v>
      </c>
      <c r="M129" s="66"/>
      <c r="N129" s="49"/>
      <c r="O129" s="66"/>
      <c r="P129" s="49">
        <v>2</v>
      </c>
      <c r="Q129" s="49" t="s">
        <v>76</v>
      </c>
      <c r="R129" s="49" t="s">
        <v>459</v>
      </c>
      <c r="S129" s="30"/>
      <c r="T129" s="30" t="s">
        <v>354</v>
      </c>
    </row>
    <row r="130" spans="1:20" s="68" customFormat="1" ht="27.6" x14ac:dyDescent="0.3">
      <c r="A130" s="30" t="s">
        <v>460</v>
      </c>
      <c r="B130" s="66">
        <v>5</v>
      </c>
      <c r="C130" s="30" t="s">
        <v>237</v>
      </c>
      <c r="D130" s="57" t="s">
        <v>269</v>
      </c>
      <c r="E130" s="30" t="s">
        <v>270</v>
      </c>
      <c r="F130" s="30" t="s">
        <v>457</v>
      </c>
      <c r="G130" s="69" t="s">
        <v>458</v>
      </c>
      <c r="H130" s="49">
        <v>1</v>
      </c>
      <c r="I130" s="49">
        <v>2</v>
      </c>
      <c r="J130" s="49"/>
      <c r="K130" s="66">
        <f t="shared" si="23"/>
        <v>15</v>
      </c>
      <c r="L130" s="66">
        <f t="shared" si="24"/>
        <v>30</v>
      </c>
      <c r="M130" s="66"/>
      <c r="N130" s="49"/>
      <c r="O130" s="66"/>
      <c r="P130" s="49">
        <v>3</v>
      </c>
      <c r="Q130" s="49" t="s">
        <v>77</v>
      </c>
      <c r="R130" s="49" t="s">
        <v>459</v>
      </c>
      <c r="S130" s="30"/>
      <c r="T130" s="30" t="s">
        <v>354</v>
      </c>
    </row>
    <row r="131" spans="1:20" s="68" customFormat="1" ht="27.6" x14ac:dyDescent="0.3">
      <c r="A131" s="30" t="s">
        <v>460</v>
      </c>
      <c r="B131" s="66">
        <v>6</v>
      </c>
      <c r="C131" s="30" t="s">
        <v>294</v>
      </c>
      <c r="D131" s="57" t="s">
        <v>332</v>
      </c>
      <c r="E131" s="30" t="s">
        <v>333</v>
      </c>
      <c r="F131" s="67" t="s">
        <v>415</v>
      </c>
      <c r="G131" s="67" t="s">
        <v>416</v>
      </c>
      <c r="H131" s="49">
        <v>1</v>
      </c>
      <c r="I131" s="66">
        <v>2</v>
      </c>
      <c r="J131" s="66"/>
      <c r="K131" s="66">
        <f t="shared" si="23"/>
        <v>15</v>
      </c>
      <c r="L131" s="66">
        <f t="shared" si="24"/>
        <v>30</v>
      </c>
      <c r="M131" s="66"/>
      <c r="N131" s="49"/>
      <c r="O131" s="66"/>
      <c r="P131" s="51">
        <v>3</v>
      </c>
      <c r="Q131" s="49" t="s">
        <v>76</v>
      </c>
      <c r="R131" s="49" t="s">
        <v>459</v>
      </c>
      <c r="S131" s="48"/>
      <c r="T131" s="30" t="s">
        <v>354</v>
      </c>
    </row>
    <row r="132" spans="1:20" s="68" customFormat="1" ht="27.6" x14ac:dyDescent="0.3">
      <c r="A132" s="30" t="s">
        <v>460</v>
      </c>
      <c r="B132" s="66">
        <v>6</v>
      </c>
      <c r="C132" s="30" t="s">
        <v>295</v>
      </c>
      <c r="D132" s="57" t="s">
        <v>334</v>
      </c>
      <c r="E132" s="30" t="s">
        <v>335</v>
      </c>
      <c r="F132" s="67" t="s">
        <v>415</v>
      </c>
      <c r="G132" s="67" t="s">
        <v>416</v>
      </c>
      <c r="H132" s="49">
        <v>1</v>
      </c>
      <c r="I132" s="66">
        <v>2</v>
      </c>
      <c r="J132" s="66"/>
      <c r="K132" s="66">
        <f t="shared" si="23"/>
        <v>15</v>
      </c>
      <c r="L132" s="66">
        <f t="shared" si="24"/>
        <v>30</v>
      </c>
      <c r="M132" s="66"/>
      <c r="N132" s="49"/>
      <c r="O132" s="66"/>
      <c r="P132" s="51">
        <v>3</v>
      </c>
      <c r="Q132" s="49" t="s">
        <v>77</v>
      </c>
      <c r="R132" s="49" t="s">
        <v>459</v>
      </c>
      <c r="S132" s="48"/>
      <c r="T132" s="30" t="s">
        <v>354</v>
      </c>
    </row>
    <row r="133" spans="1:20" s="68" customFormat="1" ht="27.6" x14ac:dyDescent="0.3">
      <c r="A133" s="30" t="s">
        <v>460</v>
      </c>
      <c r="B133" s="66">
        <v>6</v>
      </c>
      <c r="C133" s="30" t="s">
        <v>296</v>
      </c>
      <c r="D133" s="57" t="s">
        <v>336</v>
      </c>
      <c r="E133" s="30" t="s">
        <v>337</v>
      </c>
      <c r="F133" s="67" t="s">
        <v>415</v>
      </c>
      <c r="G133" s="67" t="s">
        <v>416</v>
      </c>
      <c r="H133" s="49">
        <v>1</v>
      </c>
      <c r="I133" s="66">
        <v>2</v>
      </c>
      <c r="J133" s="66"/>
      <c r="K133" s="66">
        <f t="shared" si="23"/>
        <v>15</v>
      </c>
      <c r="L133" s="66">
        <f t="shared" si="24"/>
        <v>30</v>
      </c>
      <c r="M133" s="66"/>
      <c r="N133" s="49"/>
      <c r="O133" s="66"/>
      <c r="P133" s="51">
        <v>3</v>
      </c>
      <c r="Q133" s="49" t="s">
        <v>76</v>
      </c>
      <c r="R133" s="49" t="s">
        <v>459</v>
      </c>
      <c r="S133" s="48"/>
      <c r="T133" s="30" t="s">
        <v>354</v>
      </c>
    </row>
    <row r="134" spans="1:20" s="68" customFormat="1" x14ac:dyDescent="0.3">
      <c r="A134" s="30" t="s">
        <v>460</v>
      </c>
      <c r="B134" s="66">
        <v>6</v>
      </c>
      <c r="C134" s="30" t="s">
        <v>297</v>
      </c>
      <c r="D134" s="57" t="s">
        <v>338</v>
      </c>
      <c r="E134" s="30" t="s">
        <v>339</v>
      </c>
      <c r="F134" s="30" t="s">
        <v>432</v>
      </c>
      <c r="G134" s="69" t="s">
        <v>433</v>
      </c>
      <c r="H134" s="49">
        <v>0</v>
      </c>
      <c r="I134" s="66">
        <v>3</v>
      </c>
      <c r="J134" s="66"/>
      <c r="K134" s="66">
        <f t="shared" si="23"/>
        <v>0</v>
      </c>
      <c r="L134" s="66">
        <f t="shared" si="24"/>
        <v>45</v>
      </c>
      <c r="M134" s="66"/>
      <c r="N134" s="49"/>
      <c r="O134" s="66"/>
      <c r="P134" s="51">
        <v>3</v>
      </c>
      <c r="Q134" s="49" t="s">
        <v>77</v>
      </c>
      <c r="R134" s="49" t="s">
        <v>459</v>
      </c>
      <c r="S134" s="48"/>
      <c r="T134" s="30" t="s">
        <v>354</v>
      </c>
    </row>
    <row r="135" spans="1:20" s="68" customFormat="1" ht="41.4" x14ac:dyDescent="0.3">
      <c r="A135" s="30" t="s">
        <v>460</v>
      </c>
      <c r="B135" s="66">
        <v>6</v>
      </c>
      <c r="C135" s="30" t="s">
        <v>298</v>
      </c>
      <c r="D135" s="57" t="s">
        <v>340</v>
      </c>
      <c r="E135" s="30" t="s">
        <v>341</v>
      </c>
      <c r="F135" s="30" t="s">
        <v>432</v>
      </c>
      <c r="G135" s="69" t="s">
        <v>433</v>
      </c>
      <c r="H135" s="49">
        <v>1</v>
      </c>
      <c r="I135" s="66">
        <v>1</v>
      </c>
      <c r="J135" s="66"/>
      <c r="K135" s="66">
        <f t="shared" si="23"/>
        <v>15</v>
      </c>
      <c r="L135" s="66">
        <f t="shared" si="24"/>
        <v>15</v>
      </c>
      <c r="M135" s="66"/>
      <c r="N135" s="49"/>
      <c r="O135" s="66"/>
      <c r="P135" s="51">
        <v>2</v>
      </c>
      <c r="Q135" s="49" t="s">
        <v>76</v>
      </c>
      <c r="R135" s="49" t="s">
        <v>459</v>
      </c>
      <c r="S135" s="30" t="s">
        <v>347</v>
      </c>
      <c r="T135" s="30" t="s">
        <v>354</v>
      </c>
    </row>
    <row r="136" spans="1:20" s="85" customFormat="1" x14ac:dyDescent="0.3">
      <c r="A136" s="93" t="s">
        <v>19</v>
      </c>
      <c r="B136" s="94"/>
      <c r="C136" s="94"/>
      <c r="D136" s="94"/>
      <c r="E136" s="94"/>
      <c r="F136" s="94"/>
      <c r="G136" s="94"/>
      <c r="H136" s="56">
        <f>SUM(H126:H135)</f>
        <v>11</v>
      </c>
      <c r="I136" s="56">
        <f>SUM(I126:I135)</f>
        <v>14</v>
      </c>
      <c r="J136" s="56"/>
      <c r="K136" s="56">
        <f>SUM(K126:K135)</f>
        <v>165</v>
      </c>
      <c r="L136" s="56">
        <f>SUM(L126:L135)</f>
        <v>210</v>
      </c>
      <c r="M136" s="56"/>
      <c r="N136" s="56"/>
      <c r="O136" s="56"/>
      <c r="P136" s="56">
        <f>SUM(P126:P135)</f>
        <v>26</v>
      </c>
      <c r="Q136" s="55"/>
      <c r="R136" s="55"/>
      <c r="S136" s="84"/>
      <c r="T136" s="84"/>
    </row>
    <row r="138" spans="1:20" ht="4.5" customHeight="1" x14ac:dyDescent="0.3"/>
  </sheetData>
  <sheetProtection algorithmName="SHA-512" hashValue="YpQPtRu3ieijmmtXJI4npbVXNgcZ/Quj1BWKP2IMw0Xah9LXq9Kvbc8FTg2h/bpLjDwGldUV8q7lYJbRj1vSNg==" saltValue="71zdKQLvmdRTAIojHKkXYw==" spinCount="100000" sheet="1" objects="1" scenarios="1"/>
  <mergeCells count="24">
    <mergeCell ref="A82:G82"/>
    <mergeCell ref="A81:G81"/>
    <mergeCell ref="A79:G79"/>
    <mergeCell ref="A24:G24"/>
    <mergeCell ref="H6:M6"/>
    <mergeCell ref="A73:G73"/>
    <mergeCell ref="A65:G65"/>
    <mergeCell ref="A54:G54"/>
    <mergeCell ref="K7:N7"/>
    <mergeCell ref="H7:J7"/>
    <mergeCell ref="A40:G40"/>
    <mergeCell ref="A123:G123"/>
    <mergeCell ref="A125:T125"/>
    <mergeCell ref="A136:G136"/>
    <mergeCell ref="A83:T83"/>
    <mergeCell ref="A84:T84"/>
    <mergeCell ref="A85:T85"/>
    <mergeCell ref="A86:T86"/>
    <mergeCell ref="A90:T90"/>
    <mergeCell ref="A100:G100"/>
    <mergeCell ref="A102:T102"/>
    <mergeCell ref="A112:G112"/>
    <mergeCell ref="A114:T114"/>
    <mergeCell ref="A88:T88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view="pageBreakPreview" zoomScaleNormal="100" zoomScaleSheetLayoutView="100" workbookViewId="0">
      <pane ySplit="7" topLeftCell="A8" activePane="bottomLeft" state="frozen"/>
      <selection pane="bottomLeft" activeCell="D4" sqref="D4"/>
    </sheetView>
  </sheetViews>
  <sheetFormatPr defaultRowHeight="13.8" x14ac:dyDescent="0.3"/>
  <cols>
    <col min="1" max="1" width="17.5546875" style="32" customWidth="1"/>
    <col min="2" max="2" width="6.44140625" style="40" customWidth="1"/>
    <col min="3" max="3" width="13.44140625" style="32" customWidth="1"/>
    <col min="4" max="4" width="19.77734375" style="3" customWidth="1"/>
    <col min="5" max="5" width="18.33203125" style="3" customWidth="1"/>
    <col min="6" max="6" width="16.21875" style="3" customWidth="1"/>
    <col min="7" max="7" width="7.88671875" style="34" hidden="1" customWidth="1"/>
    <col min="8" max="8" width="5.6640625" style="41" customWidth="1"/>
    <col min="9" max="9" width="6" style="41" customWidth="1"/>
    <col min="10" max="10" width="5.33203125" style="41" customWidth="1"/>
    <col min="11" max="11" width="6" style="41" customWidth="1"/>
    <col min="12" max="12" width="6.44140625" style="41" customWidth="1"/>
    <col min="13" max="13" width="6.33203125" style="42" customWidth="1"/>
    <col min="14" max="14" width="6.44140625" style="43" customWidth="1"/>
    <col min="15" max="15" width="5.77734375" style="43" customWidth="1"/>
    <col min="16" max="16" width="14.88671875" style="6" customWidth="1"/>
    <col min="17" max="17" width="11.88671875" style="6" customWidth="1"/>
    <col min="18" max="16384" width="8.88671875" style="86"/>
  </cols>
  <sheetData>
    <row r="1" spans="1:17" x14ac:dyDescent="0.3">
      <c r="A1" s="105" t="s">
        <v>469</v>
      </c>
    </row>
    <row r="2" spans="1:17" x14ac:dyDescent="0.3">
      <c r="A2" s="1" t="s">
        <v>4</v>
      </c>
      <c r="B2" s="1"/>
      <c r="C2" s="2" t="s">
        <v>462</v>
      </c>
      <c r="D2" s="2"/>
      <c r="E2" s="2"/>
      <c r="F2" s="2"/>
      <c r="G2" s="44"/>
      <c r="H2" s="44"/>
      <c r="I2" s="44"/>
      <c r="J2" s="44"/>
      <c r="K2" s="44"/>
      <c r="L2" s="44"/>
      <c r="M2" s="4"/>
      <c r="N2" s="5"/>
      <c r="O2" s="5"/>
    </row>
    <row r="3" spans="1:17" x14ac:dyDescent="0.3">
      <c r="A3" s="7" t="s">
        <v>5</v>
      </c>
      <c r="B3" s="7"/>
      <c r="C3" s="8" t="s">
        <v>35</v>
      </c>
      <c r="D3" s="8"/>
      <c r="E3" s="8"/>
      <c r="F3" s="8"/>
      <c r="G3" s="8"/>
      <c r="H3" s="9"/>
      <c r="I3" s="9"/>
      <c r="J3" s="9"/>
      <c r="K3" s="9"/>
      <c r="L3" s="9"/>
      <c r="M3" s="4"/>
      <c r="N3" s="5"/>
      <c r="O3" s="5"/>
    </row>
    <row r="4" spans="1:17" x14ac:dyDescent="0.3">
      <c r="A4" s="10" t="s">
        <v>467</v>
      </c>
      <c r="B4" s="11"/>
      <c r="C4" s="12" t="s">
        <v>33</v>
      </c>
      <c r="D4" s="13"/>
      <c r="E4" s="13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x14ac:dyDescent="0.3">
      <c r="A5" s="14"/>
      <c r="B5" s="11"/>
      <c r="C5" s="15"/>
      <c r="D5" s="16"/>
      <c r="E5" s="1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x14ac:dyDescent="0.3">
      <c r="A6" s="14"/>
      <c r="B6" s="21"/>
      <c r="C6" s="15"/>
      <c r="D6" s="16"/>
      <c r="E6" s="16"/>
      <c r="F6" s="16"/>
      <c r="G6" s="22"/>
      <c r="H6" s="102" t="s">
        <v>6</v>
      </c>
      <c r="I6" s="102"/>
      <c r="J6" s="102"/>
      <c r="K6" s="102"/>
      <c r="L6" s="21"/>
      <c r="M6" s="4"/>
      <c r="N6" s="5"/>
      <c r="O6" s="5"/>
    </row>
    <row r="7" spans="1:17" ht="41.4" x14ac:dyDescent="0.3">
      <c r="A7" s="23" t="s">
        <v>7</v>
      </c>
      <c r="B7" s="24" t="s">
        <v>468</v>
      </c>
      <c r="C7" s="23" t="s">
        <v>22</v>
      </c>
      <c r="D7" s="25" t="s">
        <v>8</v>
      </c>
      <c r="E7" s="25" t="s">
        <v>32</v>
      </c>
      <c r="F7" s="25" t="s">
        <v>3</v>
      </c>
      <c r="G7" s="26" t="s">
        <v>9</v>
      </c>
      <c r="H7" s="24" t="s">
        <v>10</v>
      </c>
      <c r="I7" s="24" t="s">
        <v>0</v>
      </c>
      <c r="J7" s="24" t="s">
        <v>1</v>
      </c>
      <c r="K7" s="24" t="s">
        <v>24</v>
      </c>
      <c r="L7" s="24" t="s">
        <v>25</v>
      </c>
      <c r="M7" s="24" t="s">
        <v>11</v>
      </c>
      <c r="N7" s="27" t="s">
        <v>12</v>
      </c>
      <c r="O7" s="26" t="s">
        <v>13</v>
      </c>
      <c r="P7" s="28" t="s">
        <v>14</v>
      </c>
      <c r="Q7" s="26" t="s">
        <v>15</v>
      </c>
    </row>
    <row r="8" spans="1:17" s="87" customFormat="1" x14ac:dyDescent="0.3">
      <c r="A8" s="30" t="s">
        <v>463</v>
      </c>
      <c r="B8" s="66">
        <v>1</v>
      </c>
      <c r="C8" s="30" t="s">
        <v>36</v>
      </c>
      <c r="D8" s="30" t="s">
        <v>37</v>
      </c>
      <c r="E8" s="30" t="s">
        <v>38</v>
      </c>
      <c r="F8" s="67" t="s">
        <v>359</v>
      </c>
      <c r="G8" s="67" t="s">
        <v>360</v>
      </c>
      <c r="H8" s="66">
        <v>15</v>
      </c>
      <c r="I8" s="66"/>
      <c r="J8" s="49"/>
      <c r="K8" s="49"/>
      <c r="L8" s="49"/>
      <c r="M8" s="50">
        <v>3</v>
      </c>
      <c r="N8" s="49" t="s">
        <v>76</v>
      </c>
      <c r="O8" s="53" t="s">
        <v>18</v>
      </c>
      <c r="P8" s="30"/>
      <c r="Q8" s="31"/>
    </row>
    <row r="9" spans="1:17" s="87" customFormat="1" ht="27.6" x14ac:dyDescent="0.3">
      <c r="A9" s="30" t="s">
        <v>463</v>
      </c>
      <c r="B9" s="66">
        <v>1</v>
      </c>
      <c r="C9" s="30" t="s">
        <v>39</v>
      </c>
      <c r="D9" s="30" t="s">
        <v>29</v>
      </c>
      <c r="E9" s="30" t="s">
        <v>30</v>
      </c>
      <c r="F9" s="31" t="s">
        <v>361</v>
      </c>
      <c r="G9" s="69" t="s">
        <v>373</v>
      </c>
      <c r="H9" s="66">
        <v>10</v>
      </c>
      <c r="I9" s="66"/>
      <c r="J9" s="49"/>
      <c r="K9" s="49"/>
      <c r="L9" s="49"/>
      <c r="M9" s="50">
        <v>3</v>
      </c>
      <c r="N9" s="49" t="s">
        <v>77</v>
      </c>
      <c r="O9" s="53" t="s">
        <v>18</v>
      </c>
      <c r="P9" s="30"/>
      <c r="Q9" s="31"/>
    </row>
    <row r="10" spans="1:17" s="87" customFormat="1" x14ac:dyDescent="0.3">
      <c r="A10" s="30" t="s">
        <v>463</v>
      </c>
      <c r="B10" s="66">
        <v>1</v>
      </c>
      <c r="C10" s="30" t="s">
        <v>40</v>
      </c>
      <c r="D10" s="30" t="s">
        <v>41</v>
      </c>
      <c r="E10" s="30" t="s">
        <v>42</v>
      </c>
      <c r="F10" s="31" t="s">
        <v>362</v>
      </c>
      <c r="G10" s="69" t="s">
        <v>374</v>
      </c>
      <c r="H10" s="66">
        <v>15</v>
      </c>
      <c r="I10" s="66"/>
      <c r="J10" s="49"/>
      <c r="K10" s="49"/>
      <c r="L10" s="49"/>
      <c r="M10" s="50">
        <v>3</v>
      </c>
      <c r="N10" s="49" t="s">
        <v>76</v>
      </c>
      <c r="O10" s="53" t="s">
        <v>18</v>
      </c>
      <c r="P10" s="30"/>
      <c r="Q10" s="31"/>
    </row>
    <row r="11" spans="1:17" s="87" customFormat="1" x14ac:dyDescent="0.3">
      <c r="A11" s="30" t="s">
        <v>463</v>
      </c>
      <c r="B11" s="66">
        <v>1</v>
      </c>
      <c r="C11" s="30" t="s">
        <v>43</v>
      </c>
      <c r="D11" s="30" t="s">
        <v>44</v>
      </c>
      <c r="E11" s="30" t="s">
        <v>45</v>
      </c>
      <c r="F11" s="70" t="s">
        <v>375</v>
      </c>
      <c r="G11" s="70" t="s">
        <v>376</v>
      </c>
      <c r="H11" s="66">
        <v>15</v>
      </c>
      <c r="I11" s="66"/>
      <c r="J11" s="49"/>
      <c r="K11" s="49"/>
      <c r="L11" s="49"/>
      <c r="M11" s="50">
        <v>3</v>
      </c>
      <c r="N11" s="49" t="s">
        <v>76</v>
      </c>
      <c r="O11" s="53" t="s">
        <v>18</v>
      </c>
      <c r="P11" s="30"/>
      <c r="Q11" s="31"/>
    </row>
    <row r="12" spans="1:17" s="87" customFormat="1" ht="27.6" x14ac:dyDescent="0.3">
      <c r="A12" s="30" t="s">
        <v>463</v>
      </c>
      <c r="B12" s="66">
        <v>1</v>
      </c>
      <c r="C12" s="30" t="s">
        <v>46</v>
      </c>
      <c r="D12" s="30" t="s">
        <v>47</v>
      </c>
      <c r="E12" s="30" t="s">
        <v>48</v>
      </c>
      <c r="F12" s="31" t="s">
        <v>363</v>
      </c>
      <c r="G12" s="69" t="s">
        <v>377</v>
      </c>
      <c r="H12" s="66">
        <v>15</v>
      </c>
      <c r="I12" s="66"/>
      <c r="J12" s="49"/>
      <c r="K12" s="49"/>
      <c r="L12" s="49"/>
      <c r="M12" s="50">
        <v>3</v>
      </c>
      <c r="N12" s="49" t="s">
        <v>76</v>
      </c>
      <c r="O12" s="53" t="s">
        <v>18</v>
      </c>
      <c r="P12" s="30"/>
      <c r="Q12" s="31"/>
    </row>
    <row r="13" spans="1:17" s="87" customFormat="1" ht="27.6" x14ac:dyDescent="0.3">
      <c r="A13" s="30" t="s">
        <v>463</v>
      </c>
      <c r="B13" s="66">
        <v>1</v>
      </c>
      <c r="C13" s="30" t="s">
        <v>49</v>
      </c>
      <c r="D13" s="30" t="s">
        <v>23</v>
      </c>
      <c r="E13" s="30" t="s">
        <v>50</v>
      </c>
      <c r="F13" s="31" t="s">
        <v>364</v>
      </c>
      <c r="G13" s="69" t="s">
        <v>378</v>
      </c>
      <c r="H13" s="66">
        <v>10</v>
      </c>
      <c r="I13" s="66"/>
      <c r="J13" s="49"/>
      <c r="K13" s="49"/>
      <c r="L13" s="49"/>
      <c r="M13" s="50">
        <v>2</v>
      </c>
      <c r="N13" s="49" t="s">
        <v>78</v>
      </c>
      <c r="O13" s="53" t="s">
        <v>18</v>
      </c>
      <c r="P13" s="30"/>
      <c r="Q13" s="31"/>
    </row>
    <row r="14" spans="1:17" s="87" customFormat="1" x14ac:dyDescent="0.3">
      <c r="A14" s="30" t="s">
        <v>463</v>
      </c>
      <c r="B14" s="66">
        <v>1</v>
      </c>
      <c r="C14" s="30" t="s">
        <v>51</v>
      </c>
      <c r="D14" s="30" t="s">
        <v>52</v>
      </c>
      <c r="E14" s="30" t="s">
        <v>53</v>
      </c>
      <c r="F14" s="31" t="s">
        <v>365</v>
      </c>
      <c r="G14" s="69" t="s">
        <v>379</v>
      </c>
      <c r="H14" s="66">
        <v>10</v>
      </c>
      <c r="I14" s="66"/>
      <c r="J14" s="49"/>
      <c r="K14" s="49"/>
      <c r="L14" s="49"/>
      <c r="M14" s="50">
        <v>2</v>
      </c>
      <c r="N14" s="49" t="s">
        <v>77</v>
      </c>
      <c r="O14" s="53" t="s">
        <v>18</v>
      </c>
      <c r="P14" s="30"/>
      <c r="Q14" s="31"/>
    </row>
    <row r="15" spans="1:17" s="87" customFormat="1" x14ac:dyDescent="0.3">
      <c r="A15" s="30" t="s">
        <v>463</v>
      </c>
      <c r="B15" s="66">
        <v>1</v>
      </c>
      <c r="C15" s="30" t="s">
        <v>54</v>
      </c>
      <c r="D15" s="30" t="s">
        <v>2</v>
      </c>
      <c r="E15" s="30" t="s">
        <v>31</v>
      </c>
      <c r="F15" s="31" t="s">
        <v>366</v>
      </c>
      <c r="G15" s="69" t="s">
        <v>380</v>
      </c>
      <c r="H15" s="66">
        <v>10</v>
      </c>
      <c r="I15" s="66"/>
      <c r="J15" s="49"/>
      <c r="K15" s="49"/>
      <c r="L15" s="49"/>
      <c r="M15" s="50">
        <v>2</v>
      </c>
      <c r="N15" s="49" t="s">
        <v>76</v>
      </c>
      <c r="O15" s="53" t="s">
        <v>18</v>
      </c>
      <c r="P15" s="30"/>
      <c r="Q15" s="31"/>
    </row>
    <row r="16" spans="1:17" s="87" customFormat="1" ht="15" customHeight="1" x14ac:dyDescent="0.3">
      <c r="A16" s="30" t="s">
        <v>463</v>
      </c>
      <c r="B16" s="66">
        <v>1</v>
      </c>
      <c r="C16" s="30" t="s">
        <v>55</v>
      </c>
      <c r="D16" s="30" t="s">
        <v>62</v>
      </c>
      <c r="E16" s="30" t="s">
        <v>63</v>
      </c>
      <c r="F16" s="31" t="s">
        <v>367</v>
      </c>
      <c r="G16" s="30" t="s">
        <v>381</v>
      </c>
      <c r="H16" s="66">
        <v>10</v>
      </c>
      <c r="I16" s="66"/>
      <c r="J16" s="49"/>
      <c r="K16" s="49"/>
      <c r="L16" s="49"/>
      <c r="M16" s="50">
        <v>2</v>
      </c>
      <c r="N16" s="49" t="s">
        <v>77</v>
      </c>
      <c r="O16" s="53" t="s">
        <v>18</v>
      </c>
      <c r="P16" s="30"/>
      <c r="Q16" s="31"/>
    </row>
    <row r="17" spans="1:17" s="87" customFormat="1" ht="27.6" x14ac:dyDescent="0.3">
      <c r="A17" s="30" t="s">
        <v>463</v>
      </c>
      <c r="B17" s="66">
        <v>1</v>
      </c>
      <c r="C17" s="30" t="s">
        <v>56</v>
      </c>
      <c r="D17" s="30" t="s">
        <v>64</v>
      </c>
      <c r="E17" s="30" t="s">
        <v>65</v>
      </c>
      <c r="F17" s="31" t="s">
        <v>368</v>
      </c>
      <c r="G17" s="69" t="s">
        <v>382</v>
      </c>
      <c r="H17" s="66">
        <v>10</v>
      </c>
      <c r="I17" s="66"/>
      <c r="J17" s="49"/>
      <c r="K17" s="49"/>
      <c r="L17" s="49"/>
      <c r="M17" s="50">
        <v>2</v>
      </c>
      <c r="N17" s="51" t="s">
        <v>77</v>
      </c>
      <c r="O17" s="53" t="s">
        <v>18</v>
      </c>
      <c r="P17" s="30"/>
      <c r="Q17" s="31"/>
    </row>
    <row r="18" spans="1:17" s="87" customFormat="1" ht="41.4" x14ac:dyDescent="0.3">
      <c r="A18" s="30" t="s">
        <v>463</v>
      </c>
      <c r="B18" s="66">
        <v>1</v>
      </c>
      <c r="C18" s="30" t="s">
        <v>57</v>
      </c>
      <c r="D18" s="30" t="s">
        <v>66</v>
      </c>
      <c r="E18" s="30" t="s">
        <v>67</v>
      </c>
      <c r="F18" s="31" t="s">
        <v>369</v>
      </c>
      <c r="G18" s="69" t="s">
        <v>383</v>
      </c>
      <c r="H18" s="66">
        <v>15</v>
      </c>
      <c r="I18" s="66"/>
      <c r="J18" s="49"/>
      <c r="K18" s="49"/>
      <c r="L18" s="49"/>
      <c r="M18" s="50">
        <v>3</v>
      </c>
      <c r="N18" s="51" t="s">
        <v>77</v>
      </c>
      <c r="O18" s="53" t="s">
        <v>18</v>
      </c>
      <c r="P18" s="30"/>
      <c r="Q18" s="30"/>
    </row>
    <row r="19" spans="1:17" s="87" customFormat="1" ht="27.6" x14ac:dyDescent="0.3">
      <c r="A19" s="30" t="s">
        <v>463</v>
      </c>
      <c r="B19" s="66">
        <v>1</v>
      </c>
      <c r="C19" s="30" t="s">
        <v>58</v>
      </c>
      <c r="D19" s="30" t="s">
        <v>68</v>
      </c>
      <c r="E19" s="30" t="s">
        <v>69</v>
      </c>
      <c r="F19" s="31" t="s">
        <v>370</v>
      </c>
      <c r="G19" s="69" t="s">
        <v>384</v>
      </c>
      <c r="H19" s="66">
        <v>10</v>
      </c>
      <c r="I19" s="66"/>
      <c r="J19" s="49"/>
      <c r="K19" s="49"/>
      <c r="L19" s="49"/>
      <c r="M19" s="50">
        <v>2</v>
      </c>
      <c r="N19" s="51" t="s">
        <v>77</v>
      </c>
      <c r="O19" s="53" t="s">
        <v>18</v>
      </c>
      <c r="P19" s="30"/>
      <c r="Q19" s="30"/>
    </row>
    <row r="20" spans="1:17" s="87" customFormat="1" x14ac:dyDescent="0.3">
      <c r="A20" s="30" t="s">
        <v>463</v>
      </c>
      <c r="B20" s="66">
        <v>1</v>
      </c>
      <c r="C20" s="30" t="s">
        <v>59</v>
      </c>
      <c r="D20" s="30" t="s">
        <v>70</v>
      </c>
      <c r="E20" s="30" t="s">
        <v>71</v>
      </c>
      <c r="F20" s="31" t="s">
        <v>371</v>
      </c>
      <c r="G20" s="30" t="s">
        <v>385</v>
      </c>
      <c r="H20" s="66"/>
      <c r="I20" s="66">
        <v>40</v>
      </c>
      <c r="J20" s="49"/>
      <c r="K20" s="49"/>
      <c r="L20" s="49"/>
      <c r="M20" s="50">
        <v>0</v>
      </c>
      <c r="N20" s="51" t="s">
        <v>18</v>
      </c>
      <c r="O20" s="53" t="s">
        <v>18</v>
      </c>
      <c r="P20" s="30"/>
      <c r="Q20" s="30"/>
    </row>
    <row r="21" spans="1:17" s="87" customFormat="1" x14ac:dyDescent="0.3">
      <c r="A21" s="98" t="s">
        <v>19</v>
      </c>
      <c r="B21" s="99"/>
      <c r="C21" s="101"/>
      <c r="D21" s="101"/>
      <c r="E21" s="101"/>
      <c r="F21" s="99"/>
      <c r="G21" s="100"/>
      <c r="H21" s="56">
        <f>SUM(H8:H20)</f>
        <v>145</v>
      </c>
      <c r="I21" s="56">
        <f>SUM(I8:I20)</f>
        <v>40</v>
      </c>
      <c r="J21" s="55">
        <f>SUM(J8:J20)</f>
        <v>0</v>
      </c>
      <c r="K21" s="55">
        <f>SUM(K8:K20)</f>
        <v>0</v>
      </c>
      <c r="L21" s="55">
        <f>(SUM(L8:L20))*8</f>
        <v>0</v>
      </c>
      <c r="M21" s="55">
        <f>SUM(M8:M20)</f>
        <v>30</v>
      </c>
      <c r="N21" s="63"/>
      <c r="O21" s="55"/>
      <c r="P21" s="62"/>
      <c r="Q21" s="62"/>
    </row>
    <row r="22" spans="1:17" s="87" customFormat="1" x14ac:dyDescent="0.3">
      <c r="A22" s="30" t="s">
        <v>463</v>
      </c>
      <c r="B22" s="72">
        <v>2</v>
      </c>
      <c r="C22" s="30" t="s">
        <v>79</v>
      </c>
      <c r="D22" s="30" t="s">
        <v>93</v>
      </c>
      <c r="E22" s="30" t="s">
        <v>94</v>
      </c>
      <c r="F22" s="67" t="s">
        <v>387</v>
      </c>
      <c r="G22" s="67" t="s">
        <v>388</v>
      </c>
      <c r="H22" s="66">
        <v>10</v>
      </c>
      <c r="I22" s="66"/>
      <c r="J22" s="52"/>
      <c r="K22" s="52"/>
      <c r="L22" s="52"/>
      <c r="M22" s="49">
        <v>2</v>
      </c>
      <c r="N22" s="53" t="s">
        <v>77</v>
      </c>
      <c r="O22" s="53" t="s">
        <v>18</v>
      </c>
      <c r="P22" s="30" t="s">
        <v>29</v>
      </c>
      <c r="Q22" s="46"/>
    </row>
    <row r="23" spans="1:17" s="87" customFormat="1" x14ac:dyDescent="0.3">
      <c r="A23" s="30" t="s">
        <v>463</v>
      </c>
      <c r="B23" s="72">
        <v>2</v>
      </c>
      <c r="C23" s="30" t="s">
        <v>80</v>
      </c>
      <c r="D23" s="30" t="s">
        <v>95</v>
      </c>
      <c r="E23" s="30" t="s">
        <v>96</v>
      </c>
      <c r="F23" s="67" t="s">
        <v>389</v>
      </c>
      <c r="G23" s="67" t="s">
        <v>390</v>
      </c>
      <c r="H23" s="66">
        <v>10</v>
      </c>
      <c r="I23" s="66"/>
      <c r="J23" s="52"/>
      <c r="K23" s="52"/>
      <c r="L23" s="52"/>
      <c r="M23" s="49">
        <v>2</v>
      </c>
      <c r="N23" s="53" t="s">
        <v>76</v>
      </c>
      <c r="O23" s="53" t="s">
        <v>18</v>
      </c>
      <c r="P23" s="30"/>
      <c r="Q23" s="46"/>
    </row>
    <row r="24" spans="1:17" s="87" customFormat="1" x14ac:dyDescent="0.3">
      <c r="A24" s="30" t="s">
        <v>463</v>
      </c>
      <c r="B24" s="72">
        <v>2</v>
      </c>
      <c r="C24" s="46" t="s">
        <v>81</v>
      </c>
      <c r="D24" s="30" t="s">
        <v>97</v>
      </c>
      <c r="E24" s="30" t="s">
        <v>98</v>
      </c>
      <c r="F24" s="30" t="s">
        <v>391</v>
      </c>
      <c r="G24" s="69" t="s">
        <v>392</v>
      </c>
      <c r="H24" s="66">
        <v>10</v>
      </c>
      <c r="I24" s="66"/>
      <c r="J24" s="52"/>
      <c r="K24" s="52"/>
      <c r="L24" s="52"/>
      <c r="M24" s="49">
        <v>2</v>
      </c>
      <c r="N24" s="53" t="s">
        <v>76</v>
      </c>
      <c r="O24" s="53" t="s">
        <v>18</v>
      </c>
      <c r="P24" s="30" t="s">
        <v>122</v>
      </c>
      <c r="Q24" s="46"/>
    </row>
    <row r="25" spans="1:17" s="87" customFormat="1" x14ac:dyDescent="0.3">
      <c r="A25" s="30" t="s">
        <v>463</v>
      </c>
      <c r="B25" s="72">
        <v>2</v>
      </c>
      <c r="C25" s="30" t="s">
        <v>82</v>
      </c>
      <c r="D25" s="30" t="s">
        <v>99</v>
      </c>
      <c r="E25" s="30" t="s">
        <v>100</v>
      </c>
      <c r="F25" s="30" t="s">
        <v>393</v>
      </c>
      <c r="G25" s="30" t="s">
        <v>394</v>
      </c>
      <c r="H25" s="66">
        <v>10</v>
      </c>
      <c r="I25" s="66"/>
      <c r="J25" s="52"/>
      <c r="K25" s="52"/>
      <c r="L25" s="52"/>
      <c r="M25" s="51">
        <v>2</v>
      </c>
      <c r="N25" s="53" t="s">
        <v>76</v>
      </c>
      <c r="O25" s="53" t="s">
        <v>18</v>
      </c>
      <c r="P25" s="30"/>
      <c r="Q25" s="46"/>
    </row>
    <row r="26" spans="1:17" s="87" customFormat="1" ht="27.6" x14ac:dyDescent="0.3">
      <c r="A26" s="30" t="s">
        <v>463</v>
      </c>
      <c r="B26" s="72">
        <v>2</v>
      </c>
      <c r="C26" s="30" t="s">
        <v>83</v>
      </c>
      <c r="D26" s="30" t="s">
        <v>101</v>
      </c>
      <c r="E26" s="30" t="s">
        <v>102</v>
      </c>
      <c r="F26" s="30" t="s">
        <v>395</v>
      </c>
      <c r="G26" s="69" t="s">
        <v>396</v>
      </c>
      <c r="H26" s="66">
        <v>15</v>
      </c>
      <c r="I26" s="66"/>
      <c r="J26" s="52"/>
      <c r="K26" s="52"/>
      <c r="L26" s="52"/>
      <c r="M26" s="49">
        <v>3</v>
      </c>
      <c r="N26" s="53" t="s">
        <v>76</v>
      </c>
      <c r="O26" s="53" t="s">
        <v>18</v>
      </c>
      <c r="P26" s="30" t="s">
        <v>122</v>
      </c>
      <c r="Q26" s="46"/>
    </row>
    <row r="27" spans="1:17" s="87" customFormat="1" ht="41.4" x14ac:dyDescent="0.3">
      <c r="A27" s="30" t="s">
        <v>463</v>
      </c>
      <c r="B27" s="72">
        <v>2</v>
      </c>
      <c r="C27" s="30" t="s">
        <v>84</v>
      </c>
      <c r="D27" s="30" t="s">
        <v>103</v>
      </c>
      <c r="E27" s="30" t="s">
        <v>104</v>
      </c>
      <c r="F27" s="30" t="s">
        <v>367</v>
      </c>
      <c r="G27" s="30" t="s">
        <v>381</v>
      </c>
      <c r="H27" s="66">
        <v>10</v>
      </c>
      <c r="I27" s="66"/>
      <c r="J27" s="52"/>
      <c r="K27" s="52"/>
      <c r="L27" s="52"/>
      <c r="M27" s="51">
        <v>2</v>
      </c>
      <c r="N27" s="53" t="s">
        <v>77</v>
      </c>
      <c r="O27" s="53" t="s">
        <v>18</v>
      </c>
      <c r="P27" s="30"/>
      <c r="Q27" s="46"/>
    </row>
    <row r="28" spans="1:17" s="87" customFormat="1" ht="27.6" x14ac:dyDescent="0.3">
      <c r="A28" s="30" t="s">
        <v>463</v>
      </c>
      <c r="B28" s="72">
        <v>2</v>
      </c>
      <c r="C28" s="30" t="s">
        <v>85</v>
      </c>
      <c r="D28" s="30" t="s">
        <v>105</v>
      </c>
      <c r="E28" s="30" t="s">
        <v>106</v>
      </c>
      <c r="F28" s="30" t="s">
        <v>397</v>
      </c>
      <c r="G28" s="30" t="s">
        <v>398</v>
      </c>
      <c r="H28" s="66">
        <v>20</v>
      </c>
      <c r="I28" s="66"/>
      <c r="J28" s="52"/>
      <c r="K28" s="52"/>
      <c r="L28" s="52"/>
      <c r="M28" s="51">
        <v>4</v>
      </c>
      <c r="N28" s="54" t="s">
        <v>76</v>
      </c>
      <c r="O28" s="53" t="s">
        <v>18</v>
      </c>
      <c r="P28" s="30" t="s">
        <v>123</v>
      </c>
      <c r="Q28" s="46"/>
    </row>
    <row r="29" spans="1:17" s="87" customFormat="1" x14ac:dyDescent="0.3">
      <c r="A29" s="30" t="s">
        <v>463</v>
      </c>
      <c r="B29" s="72">
        <v>2</v>
      </c>
      <c r="C29" s="30" t="s">
        <v>86</v>
      </c>
      <c r="D29" s="30" t="s">
        <v>107</v>
      </c>
      <c r="E29" s="30" t="s">
        <v>108</v>
      </c>
      <c r="F29" s="30" t="s">
        <v>399</v>
      </c>
      <c r="G29" s="69" t="s">
        <v>400</v>
      </c>
      <c r="H29" s="66">
        <v>20</v>
      </c>
      <c r="I29" s="66"/>
      <c r="J29" s="66"/>
      <c r="K29" s="49"/>
      <c r="L29" s="49"/>
      <c r="M29" s="51">
        <v>4</v>
      </c>
      <c r="N29" s="54" t="s">
        <v>76</v>
      </c>
      <c r="O29" s="53" t="s">
        <v>18</v>
      </c>
      <c r="P29" s="30" t="s">
        <v>124</v>
      </c>
      <c r="Q29" s="30"/>
    </row>
    <row r="30" spans="1:17" s="87" customFormat="1" ht="41.4" x14ac:dyDescent="0.3">
      <c r="A30" s="30" t="s">
        <v>463</v>
      </c>
      <c r="B30" s="74">
        <v>2</v>
      </c>
      <c r="C30" s="30" t="s">
        <v>87</v>
      </c>
      <c r="D30" s="30" t="s">
        <v>109</v>
      </c>
      <c r="E30" s="30" t="s">
        <v>110</v>
      </c>
      <c r="F30" s="30" t="s">
        <v>363</v>
      </c>
      <c r="G30" s="69" t="s">
        <v>377</v>
      </c>
      <c r="H30" s="66">
        <v>20</v>
      </c>
      <c r="I30" s="66"/>
      <c r="J30" s="66"/>
      <c r="K30" s="49"/>
      <c r="L30" s="49"/>
      <c r="M30" s="51">
        <v>4</v>
      </c>
      <c r="N30" s="54" t="s">
        <v>76</v>
      </c>
      <c r="O30" s="53" t="s">
        <v>18</v>
      </c>
      <c r="P30" s="30" t="s">
        <v>125</v>
      </c>
      <c r="Q30" s="30"/>
    </row>
    <row r="31" spans="1:17" s="87" customFormat="1" ht="27.6" x14ac:dyDescent="0.3">
      <c r="A31" s="30" t="s">
        <v>463</v>
      </c>
      <c r="B31" s="74">
        <v>2</v>
      </c>
      <c r="C31" s="30" t="s">
        <v>88</v>
      </c>
      <c r="D31" s="30" t="s">
        <v>111</v>
      </c>
      <c r="E31" s="30" t="s">
        <v>112</v>
      </c>
      <c r="F31" s="30" t="s">
        <v>401</v>
      </c>
      <c r="G31" s="69" t="s">
        <v>402</v>
      </c>
      <c r="H31" s="66">
        <v>10</v>
      </c>
      <c r="I31" s="66"/>
      <c r="J31" s="66"/>
      <c r="K31" s="49"/>
      <c r="L31" s="49"/>
      <c r="M31" s="51">
        <v>2</v>
      </c>
      <c r="N31" s="54" t="s">
        <v>77</v>
      </c>
      <c r="O31" s="53" t="s">
        <v>18</v>
      </c>
      <c r="P31" s="30"/>
      <c r="Q31" s="30"/>
    </row>
    <row r="32" spans="1:17" s="87" customFormat="1" x14ac:dyDescent="0.3">
      <c r="A32" s="30" t="s">
        <v>463</v>
      </c>
      <c r="B32" s="74">
        <v>2</v>
      </c>
      <c r="C32" s="30" t="s">
        <v>90</v>
      </c>
      <c r="D32" s="30" t="s">
        <v>115</v>
      </c>
      <c r="E32" s="30" t="s">
        <v>71</v>
      </c>
      <c r="F32" s="30" t="s">
        <v>371</v>
      </c>
      <c r="G32" s="30" t="s">
        <v>385</v>
      </c>
      <c r="H32" s="66"/>
      <c r="I32" s="66">
        <v>40</v>
      </c>
      <c r="J32" s="66"/>
      <c r="K32" s="49"/>
      <c r="L32" s="49"/>
      <c r="M32" s="51">
        <v>0</v>
      </c>
      <c r="N32" s="54" t="s">
        <v>18</v>
      </c>
      <c r="O32" s="53" t="s">
        <v>18</v>
      </c>
      <c r="P32" s="30"/>
      <c r="Q32" s="30"/>
    </row>
    <row r="33" spans="1:17" s="87" customFormat="1" ht="27.6" x14ac:dyDescent="0.3">
      <c r="A33" s="30" t="s">
        <v>463</v>
      </c>
      <c r="B33" s="74">
        <v>2</v>
      </c>
      <c r="C33" s="30"/>
      <c r="D33" s="30" t="s">
        <v>116</v>
      </c>
      <c r="E33" s="30" t="s">
        <v>121</v>
      </c>
      <c r="F33" s="31"/>
      <c r="G33" s="30"/>
      <c r="H33" s="66">
        <v>10</v>
      </c>
      <c r="I33" s="66"/>
      <c r="J33" s="66"/>
      <c r="K33" s="49"/>
      <c r="L33" s="49"/>
      <c r="M33" s="51">
        <v>2</v>
      </c>
      <c r="N33" s="53" t="s">
        <v>77</v>
      </c>
      <c r="O33" s="53" t="s">
        <v>20</v>
      </c>
      <c r="P33" s="30"/>
      <c r="Q33" s="30"/>
    </row>
    <row r="34" spans="1:17" s="87" customFormat="1" x14ac:dyDescent="0.3">
      <c r="A34" s="98" t="s">
        <v>19</v>
      </c>
      <c r="B34" s="99"/>
      <c r="C34" s="101"/>
      <c r="D34" s="101"/>
      <c r="E34" s="101"/>
      <c r="F34" s="99"/>
      <c r="G34" s="100"/>
      <c r="H34" s="56">
        <f t="shared" ref="H34:M34" si="0">SUM(H22:H33)</f>
        <v>145</v>
      </c>
      <c r="I34" s="56">
        <f t="shared" si="0"/>
        <v>40</v>
      </c>
      <c r="J34" s="56">
        <f t="shared" si="0"/>
        <v>0</v>
      </c>
      <c r="K34" s="56">
        <f t="shared" si="0"/>
        <v>0</v>
      </c>
      <c r="L34" s="56">
        <f t="shared" si="0"/>
        <v>0</v>
      </c>
      <c r="M34" s="75">
        <f t="shared" si="0"/>
        <v>29</v>
      </c>
      <c r="N34" s="76"/>
      <c r="O34" s="55"/>
      <c r="P34" s="62"/>
      <c r="Q34" s="62"/>
    </row>
    <row r="35" spans="1:17" s="87" customFormat="1" ht="27.6" x14ac:dyDescent="0.3">
      <c r="A35" s="30" t="s">
        <v>463</v>
      </c>
      <c r="B35" s="74">
        <v>3</v>
      </c>
      <c r="C35" s="30" t="s">
        <v>126</v>
      </c>
      <c r="D35" s="30" t="s">
        <v>138</v>
      </c>
      <c r="E35" s="30" t="s">
        <v>139</v>
      </c>
      <c r="F35" s="30" t="s">
        <v>391</v>
      </c>
      <c r="G35" s="69" t="s">
        <v>392</v>
      </c>
      <c r="H35" s="66">
        <v>15</v>
      </c>
      <c r="I35" s="66"/>
      <c r="J35" s="66"/>
      <c r="K35" s="49"/>
      <c r="L35" s="66"/>
      <c r="M35" s="51">
        <v>3</v>
      </c>
      <c r="N35" s="53" t="s">
        <v>76</v>
      </c>
      <c r="O35" s="53" t="s">
        <v>18</v>
      </c>
      <c r="P35" s="30" t="s">
        <v>161</v>
      </c>
      <c r="Q35" s="30"/>
    </row>
    <row r="36" spans="1:17" s="87" customFormat="1" ht="27.6" x14ac:dyDescent="0.3">
      <c r="A36" s="30" t="s">
        <v>463</v>
      </c>
      <c r="B36" s="74">
        <v>3</v>
      </c>
      <c r="C36" s="30" t="s">
        <v>127</v>
      </c>
      <c r="D36" s="30" t="s">
        <v>140</v>
      </c>
      <c r="E36" s="30" t="s">
        <v>141</v>
      </c>
      <c r="F36" s="30" t="s">
        <v>405</v>
      </c>
      <c r="G36" s="69" t="s">
        <v>406</v>
      </c>
      <c r="H36" s="66">
        <v>10</v>
      </c>
      <c r="I36" s="66"/>
      <c r="J36" s="66"/>
      <c r="K36" s="49"/>
      <c r="L36" s="66"/>
      <c r="M36" s="51">
        <v>2</v>
      </c>
      <c r="N36" s="54" t="s">
        <v>76</v>
      </c>
      <c r="O36" s="53" t="s">
        <v>18</v>
      </c>
      <c r="P36" s="30"/>
      <c r="Q36" s="30"/>
    </row>
    <row r="37" spans="1:17" s="87" customFormat="1" x14ac:dyDescent="0.3">
      <c r="A37" s="30" t="s">
        <v>463</v>
      </c>
      <c r="B37" s="74">
        <v>3</v>
      </c>
      <c r="C37" s="30" t="s">
        <v>128</v>
      </c>
      <c r="D37" s="30" t="s">
        <v>142</v>
      </c>
      <c r="E37" s="30" t="s">
        <v>143</v>
      </c>
      <c r="F37" s="30" t="s">
        <v>407</v>
      </c>
      <c r="G37" s="69" t="s">
        <v>408</v>
      </c>
      <c r="H37" s="66">
        <v>15</v>
      </c>
      <c r="I37" s="66"/>
      <c r="J37" s="66"/>
      <c r="K37" s="49"/>
      <c r="L37" s="66"/>
      <c r="M37" s="51">
        <v>3</v>
      </c>
      <c r="N37" s="53" t="s">
        <v>76</v>
      </c>
      <c r="O37" s="53" t="s">
        <v>18</v>
      </c>
      <c r="P37" s="30"/>
      <c r="Q37" s="30"/>
    </row>
    <row r="38" spans="1:17" s="87" customFormat="1" ht="27.6" x14ac:dyDescent="0.3">
      <c r="A38" s="30" t="s">
        <v>463</v>
      </c>
      <c r="B38" s="74">
        <v>3</v>
      </c>
      <c r="C38" s="30" t="s">
        <v>129</v>
      </c>
      <c r="D38" s="30" t="s">
        <v>144</v>
      </c>
      <c r="E38" s="30" t="s">
        <v>145</v>
      </c>
      <c r="F38" s="67" t="s">
        <v>409</v>
      </c>
      <c r="G38" s="67" t="s">
        <v>410</v>
      </c>
      <c r="H38" s="66">
        <v>15</v>
      </c>
      <c r="I38" s="66"/>
      <c r="J38" s="66"/>
      <c r="K38" s="49"/>
      <c r="L38" s="66"/>
      <c r="M38" s="51">
        <v>3</v>
      </c>
      <c r="N38" s="53" t="s">
        <v>76</v>
      </c>
      <c r="O38" s="53" t="s">
        <v>18</v>
      </c>
      <c r="P38" s="30" t="s">
        <v>162</v>
      </c>
      <c r="Q38" s="30"/>
    </row>
    <row r="39" spans="1:17" s="87" customFormat="1" ht="69" x14ac:dyDescent="0.3">
      <c r="A39" s="30" t="s">
        <v>463</v>
      </c>
      <c r="B39" s="74">
        <v>3</v>
      </c>
      <c r="C39" s="30" t="s">
        <v>130</v>
      </c>
      <c r="D39" s="30" t="s">
        <v>146</v>
      </c>
      <c r="E39" s="30" t="s">
        <v>147</v>
      </c>
      <c r="F39" s="30" t="s">
        <v>411</v>
      </c>
      <c r="G39" s="30" t="s">
        <v>412</v>
      </c>
      <c r="H39" s="66">
        <v>15</v>
      </c>
      <c r="I39" s="66"/>
      <c r="J39" s="66"/>
      <c r="K39" s="49"/>
      <c r="L39" s="66"/>
      <c r="M39" s="51">
        <v>3</v>
      </c>
      <c r="N39" s="54" t="s">
        <v>76</v>
      </c>
      <c r="O39" s="53" t="s">
        <v>18</v>
      </c>
      <c r="P39" s="30" t="s">
        <v>183</v>
      </c>
      <c r="Q39" s="30"/>
    </row>
    <row r="40" spans="1:17" s="87" customFormat="1" ht="27.6" x14ac:dyDescent="0.3">
      <c r="A40" s="30" t="s">
        <v>463</v>
      </c>
      <c r="B40" s="74">
        <v>3</v>
      </c>
      <c r="C40" s="30" t="s">
        <v>131</v>
      </c>
      <c r="D40" s="30" t="s">
        <v>148</v>
      </c>
      <c r="E40" s="30" t="s">
        <v>149</v>
      </c>
      <c r="F40" s="30" t="s">
        <v>413</v>
      </c>
      <c r="G40" s="69" t="s">
        <v>414</v>
      </c>
      <c r="H40" s="66">
        <v>20</v>
      </c>
      <c r="I40" s="66"/>
      <c r="J40" s="66"/>
      <c r="K40" s="49"/>
      <c r="L40" s="66"/>
      <c r="M40" s="51">
        <v>4</v>
      </c>
      <c r="N40" s="54" t="s">
        <v>76</v>
      </c>
      <c r="O40" s="53" t="s">
        <v>18</v>
      </c>
      <c r="P40" s="30" t="s">
        <v>163</v>
      </c>
      <c r="Q40" s="30"/>
    </row>
    <row r="41" spans="1:17" s="87" customFormat="1" ht="27.6" x14ac:dyDescent="0.3">
      <c r="A41" s="30" t="s">
        <v>463</v>
      </c>
      <c r="B41" s="74">
        <v>3</v>
      </c>
      <c r="C41" s="30" t="s">
        <v>132</v>
      </c>
      <c r="D41" s="30" t="s">
        <v>150</v>
      </c>
      <c r="E41" s="30" t="s">
        <v>151</v>
      </c>
      <c r="F41" s="67" t="s">
        <v>415</v>
      </c>
      <c r="G41" s="70" t="s">
        <v>416</v>
      </c>
      <c r="H41" s="66">
        <v>20</v>
      </c>
      <c r="I41" s="66"/>
      <c r="J41" s="66"/>
      <c r="K41" s="49"/>
      <c r="L41" s="66"/>
      <c r="M41" s="51">
        <v>4</v>
      </c>
      <c r="N41" s="54" t="s">
        <v>76</v>
      </c>
      <c r="O41" s="53" t="s">
        <v>18</v>
      </c>
      <c r="P41" s="30"/>
      <c r="Q41" s="30"/>
    </row>
    <row r="42" spans="1:17" s="87" customFormat="1" x14ac:dyDescent="0.3">
      <c r="A42" s="30" t="s">
        <v>463</v>
      </c>
      <c r="B42" s="74">
        <v>3</v>
      </c>
      <c r="C42" s="30" t="s">
        <v>133</v>
      </c>
      <c r="D42" s="30" t="s">
        <v>152</v>
      </c>
      <c r="E42" s="30" t="s">
        <v>152</v>
      </c>
      <c r="F42" s="30" t="s">
        <v>417</v>
      </c>
      <c r="G42" s="69" t="s">
        <v>418</v>
      </c>
      <c r="H42" s="66">
        <v>10</v>
      </c>
      <c r="I42" s="66"/>
      <c r="J42" s="66"/>
      <c r="K42" s="49"/>
      <c r="L42" s="66"/>
      <c r="M42" s="51">
        <v>2</v>
      </c>
      <c r="N42" s="54" t="s">
        <v>77</v>
      </c>
      <c r="O42" s="53" t="s">
        <v>18</v>
      </c>
      <c r="P42" s="30"/>
      <c r="Q42" s="30"/>
    </row>
    <row r="43" spans="1:17" s="87" customFormat="1" ht="27.6" x14ac:dyDescent="0.3">
      <c r="A43" s="30" t="s">
        <v>463</v>
      </c>
      <c r="B43" s="74">
        <v>3</v>
      </c>
      <c r="C43" s="30" t="s">
        <v>134</v>
      </c>
      <c r="D43" s="30" t="s">
        <v>153</v>
      </c>
      <c r="E43" s="30" t="s">
        <v>154</v>
      </c>
      <c r="F43" s="30" t="s">
        <v>419</v>
      </c>
      <c r="G43" s="69" t="s">
        <v>420</v>
      </c>
      <c r="H43" s="66">
        <v>15</v>
      </c>
      <c r="I43" s="66"/>
      <c r="J43" s="66"/>
      <c r="K43" s="49"/>
      <c r="L43" s="66"/>
      <c r="M43" s="51">
        <v>3</v>
      </c>
      <c r="N43" s="54" t="s">
        <v>76</v>
      </c>
      <c r="O43" s="53" t="s">
        <v>18</v>
      </c>
      <c r="P43" s="30"/>
      <c r="Q43" s="30"/>
    </row>
    <row r="44" spans="1:17" s="87" customFormat="1" ht="27.6" x14ac:dyDescent="0.3">
      <c r="A44" s="30" t="s">
        <v>463</v>
      </c>
      <c r="B44" s="74">
        <v>3</v>
      </c>
      <c r="C44" s="30"/>
      <c r="D44" s="30" t="s">
        <v>116</v>
      </c>
      <c r="E44" s="30" t="s">
        <v>121</v>
      </c>
      <c r="F44" s="30"/>
      <c r="G44" s="30"/>
      <c r="H44" s="66">
        <v>10</v>
      </c>
      <c r="I44" s="66"/>
      <c r="J44" s="66"/>
      <c r="K44" s="49"/>
      <c r="L44" s="66"/>
      <c r="M44" s="51">
        <v>2</v>
      </c>
      <c r="N44" s="53" t="s">
        <v>77</v>
      </c>
      <c r="O44" s="53" t="s">
        <v>20</v>
      </c>
      <c r="P44" s="30"/>
      <c r="Q44" s="30"/>
    </row>
    <row r="45" spans="1:17" s="87" customFormat="1" x14ac:dyDescent="0.3">
      <c r="A45" s="98" t="s">
        <v>19</v>
      </c>
      <c r="B45" s="99"/>
      <c r="C45" s="101"/>
      <c r="D45" s="99"/>
      <c r="E45" s="99"/>
      <c r="F45" s="99"/>
      <c r="G45" s="100"/>
      <c r="H45" s="56">
        <f t="shared" ref="H45:M45" si="1">SUM(H35:H44)</f>
        <v>145</v>
      </c>
      <c r="I45" s="56">
        <f t="shared" si="1"/>
        <v>0</v>
      </c>
      <c r="J45" s="56">
        <f t="shared" si="1"/>
        <v>0</v>
      </c>
      <c r="K45" s="56">
        <f t="shared" si="1"/>
        <v>0</v>
      </c>
      <c r="L45" s="56">
        <f t="shared" si="1"/>
        <v>0</v>
      </c>
      <c r="M45" s="75">
        <f t="shared" si="1"/>
        <v>29</v>
      </c>
      <c r="N45" s="76"/>
      <c r="O45" s="55"/>
      <c r="P45" s="62"/>
      <c r="Q45" s="62"/>
    </row>
    <row r="46" spans="1:17" s="87" customFormat="1" ht="27.6" x14ac:dyDescent="0.3">
      <c r="A46" s="30" t="s">
        <v>463</v>
      </c>
      <c r="B46" s="66">
        <v>4</v>
      </c>
      <c r="C46" s="30" t="s">
        <v>164</v>
      </c>
      <c r="D46" s="30" t="s">
        <v>186</v>
      </c>
      <c r="E46" s="30" t="s">
        <v>187</v>
      </c>
      <c r="F46" s="92" t="s">
        <v>422</v>
      </c>
      <c r="G46" s="90" t="s">
        <v>423</v>
      </c>
      <c r="H46" s="66">
        <v>20</v>
      </c>
      <c r="I46" s="66"/>
      <c r="J46" s="66"/>
      <c r="K46" s="49"/>
      <c r="L46" s="66"/>
      <c r="M46" s="49">
        <v>4</v>
      </c>
      <c r="N46" s="53" t="s">
        <v>76</v>
      </c>
      <c r="O46" s="53" t="s">
        <v>18</v>
      </c>
      <c r="P46" s="30"/>
      <c r="Q46" s="31"/>
    </row>
    <row r="47" spans="1:17" s="87" customFormat="1" x14ac:dyDescent="0.3">
      <c r="A47" s="30" t="s">
        <v>463</v>
      </c>
      <c r="B47" s="66">
        <v>4</v>
      </c>
      <c r="C47" s="30" t="s">
        <v>165</v>
      </c>
      <c r="D47" s="30" t="s">
        <v>188</v>
      </c>
      <c r="E47" s="30" t="s">
        <v>189</v>
      </c>
      <c r="F47" s="30" t="s">
        <v>419</v>
      </c>
      <c r="G47" s="69" t="s">
        <v>420</v>
      </c>
      <c r="H47" s="66">
        <v>10</v>
      </c>
      <c r="I47" s="66"/>
      <c r="J47" s="66"/>
      <c r="K47" s="49"/>
      <c r="L47" s="66"/>
      <c r="M47" s="49">
        <v>2</v>
      </c>
      <c r="N47" s="53" t="s">
        <v>77</v>
      </c>
      <c r="O47" s="53" t="s">
        <v>18</v>
      </c>
      <c r="P47" s="30"/>
      <c r="Q47" s="31"/>
    </row>
    <row r="48" spans="1:17" s="87" customFormat="1" ht="27.6" x14ac:dyDescent="0.3">
      <c r="A48" s="30" t="s">
        <v>463</v>
      </c>
      <c r="B48" s="66">
        <v>4</v>
      </c>
      <c r="C48" s="30" t="s">
        <v>166</v>
      </c>
      <c r="D48" s="30" t="s">
        <v>190</v>
      </c>
      <c r="E48" s="30" t="s">
        <v>191</v>
      </c>
      <c r="F48" s="30" t="s">
        <v>424</v>
      </c>
      <c r="G48" s="69" t="s">
        <v>425</v>
      </c>
      <c r="H48" s="66">
        <v>10</v>
      </c>
      <c r="I48" s="66"/>
      <c r="J48" s="66"/>
      <c r="K48" s="49"/>
      <c r="L48" s="66"/>
      <c r="M48" s="49">
        <v>2</v>
      </c>
      <c r="N48" s="53" t="s">
        <v>76</v>
      </c>
      <c r="O48" s="53" t="s">
        <v>18</v>
      </c>
      <c r="P48" s="30"/>
      <c r="Q48" s="31"/>
    </row>
    <row r="49" spans="1:17" s="87" customFormat="1" ht="55.2" x14ac:dyDescent="0.3">
      <c r="A49" s="30" t="s">
        <v>463</v>
      </c>
      <c r="B49" s="66">
        <v>4</v>
      </c>
      <c r="C49" s="30" t="s">
        <v>167</v>
      </c>
      <c r="D49" s="30" t="s">
        <v>192</v>
      </c>
      <c r="E49" s="30" t="s">
        <v>193</v>
      </c>
      <c r="F49" s="30" t="s">
        <v>426</v>
      </c>
      <c r="G49" s="69" t="s">
        <v>427</v>
      </c>
      <c r="H49" s="66">
        <v>20</v>
      </c>
      <c r="I49" s="66"/>
      <c r="J49" s="66"/>
      <c r="K49" s="49"/>
      <c r="L49" s="66"/>
      <c r="M49" s="49">
        <v>4</v>
      </c>
      <c r="N49" s="53" t="s">
        <v>76</v>
      </c>
      <c r="O49" s="53" t="s">
        <v>18</v>
      </c>
      <c r="P49" s="30" t="s">
        <v>179</v>
      </c>
      <c r="Q49" s="31"/>
    </row>
    <row r="50" spans="1:17" s="87" customFormat="1" ht="27.6" x14ac:dyDescent="0.3">
      <c r="A50" s="30" t="s">
        <v>463</v>
      </c>
      <c r="B50" s="66">
        <v>4</v>
      </c>
      <c r="C50" s="30" t="s">
        <v>168</v>
      </c>
      <c r="D50" s="30" t="s">
        <v>194</v>
      </c>
      <c r="E50" s="30" t="s">
        <v>195</v>
      </c>
      <c r="F50" s="30" t="s">
        <v>428</v>
      </c>
      <c r="G50" s="69" t="s">
        <v>429</v>
      </c>
      <c r="H50" s="66">
        <v>20</v>
      </c>
      <c r="I50" s="66"/>
      <c r="J50" s="66"/>
      <c r="K50" s="49"/>
      <c r="L50" s="66"/>
      <c r="M50" s="49">
        <v>4</v>
      </c>
      <c r="N50" s="53" t="s">
        <v>76</v>
      </c>
      <c r="O50" s="53" t="s">
        <v>18</v>
      </c>
      <c r="P50" s="47"/>
      <c r="Q50" s="31"/>
    </row>
    <row r="51" spans="1:17" s="87" customFormat="1" ht="27.6" x14ac:dyDescent="0.3">
      <c r="A51" s="30" t="s">
        <v>463</v>
      </c>
      <c r="B51" s="66">
        <v>4</v>
      </c>
      <c r="C51" s="30" t="s">
        <v>169</v>
      </c>
      <c r="D51" s="30" t="s">
        <v>196</v>
      </c>
      <c r="E51" s="30" t="s">
        <v>197</v>
      </c>
      <c r="F51" s="30" t="s">
        <v>430</v>
      </c>
      <c r="G51" s="69" t="s">
        <v>431</v>
      </c>
      <c r="H51" s="66">
        <v>20</v>
      </c>
      <c r="I51" s="66"/>
      <c r="J51" s="66"/>
      <c r="K51" s="49"/>
      <c r="L51" s="66"/>
      <c r="M51" s="49">
        <v>4</v>
      </c>
      <c r="N51" s="53" t="s">
        <v>76</v>
      </c>
      <c r="O51" s="53" t="s">
        <v>18</v>
      </c>
      <c r="P51" s="30" t="s">
        <v>180</v>
      </c>
      <c r="Q51" s="31"/>
    </row>
    <row r="52" spans="1:17" s="87" customFormat="1" x14ac:dyDescent="0.3">
      <c r="A52" s="30" t="s">
        <v>463</v>
      </c>
      <c r="B52" s="66">
        <v>4</v>
      </c>
      <c r="C52" s="30" t="s">
        <v>170</v>
      </c>
      <c r="D52" s="30" t="s">
        <v>198</v>
      </c>
      <c r="E52" s="30" t="s">
        <v>199</v>
      </c>
      <c r="F52" s="30" t="s">
        <v>432</v>
      </c>
      <c r="G52" s="69" t="s">
        <v>433</v>
      </c>
      <c r="H52" s="66">
        <v>20</v>
      </c>
      <c r="I52" s="66"/>
      <c r="J52" s="66"/>
      <c r="K52" s="49"/>
      <c r="L52" s="66"/>
      <c r="M52" s="49">
        <v>4</v>
      </c>
      <c r="N52" s="53" t="s">
        <v>76</v>
      </c>
      <c r="O52" s="53" t="s">
        <v>18</v>
      </c>
      <c r="P52" s="47"/>
      <c r="Q52" s="31"/>
    </row>
    <row r="53" spans="1:17" s="87" customFormat="1" ht="27.6" x14ac:dyDescent="0.3">
      <c r="A53" s="30" t="s">
        <v>463</v>
      </c>
      <c r="B53" s="66">
        <v>4</v>
      </c>
      <c r="C53" s="30" t="s">
        <v>171</v>
      </c>
      <c r="D53" s="30" t="s">
        <v>200</v>
      </c>
      <c r="E53" s="30" t="s">
        <v>201</v>
      </c>
      <c r="F53" s="30" t="s">
        <v>35</v>
      </c>
      <c r="G53" s="69" t="s">
        <v>434</v>
      </c>
      <c r="H53" s="66">
        <v>5</v>
      </c>
      <c r="I53" s="66"/>
      <c r="J53" s="66"/>
      <c r="K53" s="49"/>
      <c r="L53" s="66"/>
      <c r="M53" s="51">
        <v>1</v>
      </c>
      <c r="N53" s="53" t="s">
        <v>18</v>
      </c>
      <c r="O53" s="53" t="s">
        <v>18</v>
      </c>
      <c r="P53" s="48"/>
      <c r="Q53" s="31"/>
    </row>
    <row r="54" spans="1:17" s="87" customFormat="1" x14ac:dyDescent="0.3">
      <c r="A54" s="98" t="s">
        <v>19</v>
      </c>
      <c r="B54" s="99"/>
      <c r="C54" s="99"/>
      <c r="D54" s="99"/>
      <c r="E54" s="99"/>
      <c r="F54" s="99"/>
      <c r="G54" s="100"/>
      <c r="H54" s="56">
        <f>SUM(H46:H53)</f>
        <v>125</v>
      </c>
      <c r="I54" s="56">
        <f>SUM(I46:I53)</f>
        <v>0</v>
      </c>
      <c r="J54" s="56">
        <f ca="1">SUM(J46:J85)</f>
        <v>0</v>
      </c>
      <c r="K54" s="56">
        <f ca="1">SUM(K46:K85)</f>
        <v>0</v>
      </c>
      <c r="L54" s="56">
        <f ca="1">SUM(L46:L85)</f>
        <v>0</v>
      </c>
      <c r="M54" s="75">
        <f>SUM(M46:M53)</f>
        <v>25</v>
      </c>
      <c r="N54" s="76"/>
      <c r="O54" s="55"/>
      <c r="P54" s="62"/>
      <c r="Q54" s="62"/>
    </row>
    <row r="55" spans="1:17" s="87" customFormat="1" ht="27.6" x14ac:dyDescent="0.3">
      <c r="A55" s="30" t="s">
        <v>463</v>
      </c>
      <c r="B55" s="74">
        <v>5</v>
      </c>
      <c r="C55" s="30" t="s">
        <v>222</v>
      </c>
      <c r="D55" s="30" t="s">
        <v>238</v>
      </c>
      <c r="E55" s="30" t="s">
        <v>239</v>
      </c>
      <c r="F55" s="30" t="s">
        <v>367</v>
      </c>
      <c r="G55" s="30" t="s">
        <v>381</v>
      </c>
      <c r="H55" s="66">
        <v>10</v>
      </c>
      <c r="I55" s="66"/>
      <c r="J55" s="66"/>
      <c r="K55" s="49"/>
      <c r="L55" s="66"/>
      <c r="M55" s="49">
        <v>2</v>
      </c>
      <c r="N55" s="53" t="s">
        <v>76</v>
      </c>
      <c r="O55" s="53" t="s">
        <v>18</v>
      </c>
      <c r="P55" s="47"/>
      <c r="Q55" s="31"/>
    </row>
    <row r="56" spans="1:17" s="87" customFormat="1" ht="41.4" x14ac:dyDescent="0.3">
      <c r="A56" s="30" t="s">
        <v>463</v>
      </c>
      <c r="B56" s="74">
        <v>5</v>
      </c>
      <c r="C56" s="30" t="s">
        <v>223</v>
      </c>
      <c r="D56" s="30" t="s">
        <v>240</v>
      </c>
      <c r="E56" s="30" t="s">
        <v>241</v>
      </c>
      <c r="F56" s="30" t="s">
        <v>426</v>
      </c>
      <c r="G56" s="69" t="s">
        <v>427</v>
      </c>
      <c r="H56" s="66">
        <v>20</v>
      </c>
      <c r="I56" s="66"/>
      <c r="J56" s="66"/>
      <c r="K56" s="49"/>
      <c r="L56" s="66"/>
      <c r="M56" s="49">
        <v>4</v>
      </c>
      <c r="N56" s="53" t="s">
        <v>76</v>
      </c>
      <c r="O56" s="53" t="s">
        <v>18</v>
      </c>
      <c r="P56" s="30" t="s">
        <v>272</v>
      </c>
      <c r="Q56" s="31"/>
    </row>
    <row r="57" spans="1:17" s="87" customFormat="1" ht="55.2" x14ac:dyDescent="0.3">
      <c r="A57" s="30" t="s">
        <v>463</v>
      </c>
      <c r="B57" s="74">
        <v>5</v>
      </c>
      <c r="C57" s="30" t="s">
        <v>224</v>
      </c>
      <c r="D57" s="30" t="s">
        <v>242</v>
      </c>
      <c r="E57" s="30" t="s">
        <v>243</v>
      </c>
      <c r="F57" s="67" t="s">
        <v>435</v>
      </c>
      <c r="G57" s="67" t="s">
        <v>436</v>
      </c>
      <c r="H57" s="66">
        <v>20</v>
      </c>
      <c r="I57" s="66"/>
      <c r="J57" s="66"/>
      <c r="K57" s="49"/>
      <c r="L57" s="66"/>
      <c r="M57" s="49">
        <v>4</v>
      </c>
      <c r="N57" s="53" t="s">
        <v>76</v>
      </c>
      <c r="O57" s="53" t="s">
        <v>18</v>
      </c>
      <c r="P57" s="47"/>
      <c r="Q57" s="31"/>
    </row>
    <row r="58" spans="1:17" s="87" customFormat="1" ht="55.2" x14ac:dyDescent="0.3">
      <c r="A58" s="30" t="s">
        <v>463</v>
      </c>
      <c r="B58" s="74">
        <v>5</v>
      </c>
      <c r="C58" s="30" t="s">
        <v>225</v>
      </c>
      <c r="D58" s="30" t="s">
        <v>244</v>
      </c>
      <c r="E58" s="30" t="s">
        <v>246</v>
      </c>
      <c r="F58" s="30" t="s">
        <v>437</v>
      </c>
      <c r="G58" s="69" t="s">
        <v>438</v>
      </c>
      <c r="H58" s="66">
        <v>15</v>
      </c>
      <c r="I58" s="66"/>
      <c r="J58" s="66"/>
      <c r="K58" s="49"/>
      <c r="L58" s="66"/>
      <c r="M58" s="49">
        <v>3</v>
      </c>
      <c r="N58" s="53" t="s">
        <v>76</v>
      </c>
      <c r="O58" s="53" t="s">
        <v>18</v>
      </c>
      <c r="P58" s="30" t="s">
        <v>273</v>
      </c>
      <c r="Q58" s="31"/>
    </row>
    <row r="59" spans="1:17" s="87" customFormat="1" ht="41.4" x14ac:dyDescent="0.3">
      <c r="A59" s="30" t="s">
        <v>463</v>
      </c>
      <c r="B59" s="74">
        <v>5</v>
      </c>
      <c r="C59" s="30" t="s">
        <v>226</v>
      </c>
      <c r="D59" s="30" t="s">
        <v>247</v>
      </c>
      <c r="E59" s="30" t="s">
        <v>248</v>
      </c>
      <c r="F59" s="30" t="s">
        <v>432</v>
      </c>
      <c r="G59" s="69" t="s">
        <v>433</v>
      </c>
      <c r="H59" s="66">
        <v>15</v>
      </c>
      <c r="I59" s="66"/>
      <c r="J59" s="66"/>
      <c r="K59" s="49"/>
      <c r="L59" s="66"/>
      <c r="M59" s="49">
        <v>3</v>
      </c>
      <c r="N59" s="53" t="s">
        <v>76</v>
      </c>
      <c r="O59" s="53" t="s">
        <v>18</v>
      </c>
      <c r="P59" s="30" t="s">
        <v>274</v>
      </c>
      <c r="Q59" s="31"/>
    </row>
    <row r="60" spans="1:17" s="87" customFormat="1" ht="27.6" x14ac:dyDescent="0.3">
      <c r="A60" s="30" t="s">
        <v>463</v>
      </c>
      <c r="B60" s="74">
        <v>5</v>
      </c>
      <c r="C60" s="30" t="s">
        <v>227</v>
      </c>
      <c r="D60" s="30" t="s">
        <v>249</v>
      </c>
      <c r="E60" s="30" t="s">
        <v>250</v>
      </c>
      <c r="F60" s="30" t="s">
        <v>35</v>
      </c>
      <c r="G60" s="69" t="s">
        <v>434</v>
      </c>
      <c r="H60" s="66">
        <v>10</v>
      </c>
      <c r="I60" s="66"/>
      <c r="J60" s="66"/>
      <c r="K60" s="49"/>
      <c r="L60" s="66"/>
      <c r="M60" s="49">
        <v>6</v>
      </c>
      <c r="N60" s="53" t="s">
        <v>18</v>
      </c>
      <c r="O60" s="53" t="s">
        <v>18</v>
      </c>
      <c r="P60" s="30" t="s">
        <v>275</v>
      </c>
      <c r="Q60" s="31"/>
    </row>
    <row r="61" spans="1:17" s="87" customFormat="1" ht="27.6" x14ac:dyDescent="0.3">
      <c r="A61" s="30" t="s">
        <v>463</v>
      </c>
      <c r="B61" s="74">
        <v>5</v>
      </c>
      <c r="C61" s="30"/>
      <c r="D61" s="30" t="s">
        <v>116</v>
      </c>
      <c r="E61" s="30" t="s">
        <v>121</v>
      </c>
      <c r="F61" s="33"/>
      <c r="G61" s="30"/>
      <c r="H61" s="66">
        <v>10</v>
      </c>
      <c r="I61" s="66"/>
      <c r="J61" s="66"/>
      <c r="K61" s="49"/>
      <c r="L61" s="66"/>
      <c r="M61" s="49">
        <v>2</v>
      </c>
      <c r="N61" s="53" t="s">
        <v>77</v>
      </c>
      <c r="O61" s="53" t="s">
        <v>20</v>
      </c>
      <c r="P61" s="30"/>
      <c r="Q61" s="30"/>
    </row>
    <row r="62" spans="1:17" s="87" customFormat="1" x14ac:dyDescent="0.3">
      <c r="A62" s="98" t="s">
        <v>19</v>
      </c>
      <c r="B62" s="99"/>
      <c r="C62" s="99"/>
      <c r="D62" s="99"/>
      <c r="E62" s="99"/>
      <c r="F62" s="99"/>
      <c r="G62" s="100"/>
      <c r="H62" s="56">
        <f>SUM(H55:H61)</f>
        <v>100</v>
      </c>
      <c r="I62" s="56">
        <f>SUM(I55:I61)</f>
        <v>0</v>
      </c>
      <c r="J62" s="56">
        <f ca="1">SUM(J55:J100)</f>
        <v>0</v>
      </c>
      <c r="K62" s="56">
        <f ca="1">SUM(K55:K100)</f>
        <v>0</v>
      </c>
      <c r="L62" s="56">
        <f ca="1">(SUM(L55:L100))*8</f>
        <v>0</v>
      </c>
      <c r="M62" s="75">
        <f>SUM(M55:M61)</f>
        <v>24</v>
      </c>
      <c r="N62" s="76"/>
      <c r="O62" s="55"/>
      <c r="P62" s="62"/>
      <c r="Q62" s="62"/>
    </row>
    <row r="63" spans="1:17" s="87" customFormat="1" ht="55.2" x14ac:dyDescent="0.3">
      <c r="A63" s="30" t="s">
        <v>463</v>
      </c>
      <c r="B63" s="74">
        <v>6</v>
      </c>
      <c r="C63" s="30" t="s">
        <v>277</v>
      </c>
      <c r="D63" s="30" t="s">
        <v>299</v>
      </c>
      <c r="E63" s="30" t="s">
        <v>245</v>
      </c>
      <c r="F63" s="30" t="s">
        <v>430</v>
      </c>
      <c r="G63" s="69" t="s">
        <v>431</v>
      </c>
      <c r="H63" s="66">
        <v>15</v>
      </c>
      <c r="I63" s="66"/>
      <c r="J63" s="66"/>
      <c r="K63" s="49"/>
      <c r="L63" s="66"/>
      <c r="M63" s="51">
        <v>3</v>
      </c>
      <c r="N63" s="49" t="s">
        <v>76</v>
      </c>
      <c r="O63" s="49" t="s">
        <v>18</v>
      </c>
      <c r="P63" s="30" t="s">
        <v>342</v>
      </c>
      <c r="Q63" s="30"/>
    </row>
    <row r="64" spans="1:17" s="87" customFormat="1" ht="41.4" x14ac:dyDescent="0.3">
      <c r="A64" s="30" t="s">
        <v>463</v>
      </c>
      <c r="B64" s="74">
        <v>6</v>
      </c>
      <c r="C64" s="30" t="s">
        <v>278</v>
      </c>
      <c r="D64" s="30" t="s">
        <v>300</v>
      </c>
      <c r="E64" s="30" t="s">
        <v>301</v>
      </c>
      <c r="F64" s="30" t="s">
        <v>367</v>
      </c>
      <c r="G64" s="30" t="s">
        <v>381</v>
      </c>
      <c r="H64" s="66">
        <v>10</v>
      </c>
      <c r="I64" s="66"/>
      <c r="J64" s="66"/>
      <c r="K64" s="49"/>
      <c r="L64" s="66"/>
      <c r="M64" s="51">
        <v>2</v>
      </c>
      <c r="N64" s="49" t="s">
        <v>77</v>
      </c>
      <c r="O64" s="49" t="s">
        <v>18</v>
      </c>
      <c r="P64" s="47"/>
      <c r="Q64" s="30"/>
    </row>
    <row r="65" spans="1:17" s="87" customFormat="1" ht="27.6" x14ac:dyDescent="0.3">
      <c r="A65" s="30" t="s">
        <v>463</v>
      </c>
      <c r="B65" s="74">
        <v>6</v>
      </c>
      <c r="C65" s="30" t="s">
        <v>279</v>
      </c>
      <c r="D65" s="30" t="s">
        <v>302</v>
      </c>
      <c r="E65" s="30" t="s">
        <v>303</v>
      </c>
      <c r="F65" s="30" t="s">
        <v>35</v>
      </c>
      <c r="G65" s="69" t="s">
        <v>434</v>
      </c>
      <c r="H65" s="66">
        <v>30</v>
      </c>
      <c r="I65" s="66"/>
      <c r="J65" s="66"/>
      <c r="K65" s="49"/>
      <c r="L65" s="66"/>
      <c r="M65" s="51">
        <v>8</v>
      </c>
      <c r="N65" s="49" t="s">
        <v>18</v>
      </c>
      <c r="O65" s="49" t="s">
        <v>18</v>
      </c>
      <c r="P65" s="30" t="s">
        <v>343</v>
      </c>
      <c r="Q65" s="30"/>
    </row>
    <row r="66" spans="1:17" s="87" customFormat="1" x14ac:dyDescent="0.3">
      <c r="A66" s="30" t="s">
        <v>463</v>
      </c>
      <c r="B66" s="74">
        <v>6</v>
      </c>
      <c r="C66" s="30" t="s">
        <v>280</v>
      </c>
      <c r="D66" s="30" t="s">
        <v>304</v>
      </c>
      <c r="E66" s="30" t="s">
        <v>305</v>
      </c>
      <c r="F66" s="30" t="s">
        <v>371</v>
      </c>
      <c r="G66" s="30" t="s">
        <v>385</v>
      </c>
      <c r="H66" s="66"/>
      <c r="I66" s="66">
        <v>40</v>
      </c>
      <c r="J66" s="66"/>
      <c r="K66" s="49"/>
      <c r="L66" s="66"/>
      <c r="M66" s="51">
        <v>0</v>
      </c>
      <c r="N66" s="49" t="s">
        <v>18</v>
      </c>
      <c r="O66" s="49" t="s">
        <v>18</v>
      </c>
      <c r="P66" s="30"/>
      <c r="Q66" s="30"/>
    </row>
    <row r="67" spans="1:17" s="87" customFormat="1" ht="27.6" x14ac:dyDescent="0.3">
      <c r="A67" s="30" t="s">
        <v>463</v>
      </c>
      <c r="B67" s="74">
        <v>6</v>
      </c>
      <c r="C67" s="30"/>
      <c r="D67" s="30" t="s">
        <v>116</v>
      </c>
      <c r="E67" s="30" t="s">
        <v>121</v>
      </c>
      <c r="F67" s="30"/>
      <c r="G67" s="30"/>
      <c r="H67" s="66">
        <v>20</v>
      </c>
      <c r="I67" s="66"/>
      <c r="J67" s="66"/>
      <c r="K67" s="49"/>
      <c r="L67" s="66"/>
      <c r="M67" s="51">
        <v>4</v>
      </c>
      <c r="N67" s="49" t="s">
        <v>77</v>
      </c>
      <c r="O67" s="49" t="s">
        <v>20</v>
      </c>
      <c r="P67" s="30"/>
      <c r="Q67" s="30"/>
    </row>
    <row r="68" spans="1:17" s="87" customFormat="1" x14ac:dyDescent="0.3">
      <c r="A68" s="98" t="s">
        <v>19</v>
      </c>
      <c r="B68" s="99"/>
      <c r="C68" s="101"/>
      <c r="D68" s="99"/>
      <c r="E68" s="99"/>
      <c r="F68" s="99"/>
      <c r="G68" s="100"/>
      <c r="H68" s="56">
        <f>SUM(H63:H67)</f>
        <v>75</v>
      </c>
      <c r="I68" s="56">
        <f>SUM(I63:I67)</f>
        <v>40</v>
      </c>
      <c r="J68" s="56">
        <f>SUM(J63:J67)</f>
        <v>0</v>
      </c>
      <c r="K68" s="56">
        <f>SUM(K63:K67)</f>
        <v>0</v>
      </c>
      <c r="L68" s="56">
        <f>(SUM(L63:L67))*8</f>
        <v>0</v>
      </c>
      <c r="M68" s="75">
        <f>SUM(M63:M67)</f>
        <v>17</v>
      </c>
      <c r="N68" s="75"/>
      <c r="O68" s="75"/>
      <c r="P68" s="77"/>
      <c r="Q68" s="62"/>
    </row>
    <row r="69" spans="1:17" s="87" customFormat="1" x14ac:dyDescent="0.3">
      <c r="A69" s="30" t="s">
        <v>463</v>
      </c>
      <c r="B69" s="66">
        <v>7</v>
      </c>
      <c r="C69" s="3" t="s">
        <v>348</v>
      </c>
      <c r="D69" s="30" t="s">
        <v>349</v>
      </c>
      <c r="E69" s="30" t="s">
        <v>350</v>
      </c>
      <c r="F69" s="30" t="s">
        <v>35</v>
      </c>
      <c r="G69" s="69" t="s">
        <v>434</v>
      </c>
      <c r="H69" s="66"/>
      <c r="I69" s="66">
        <v>480</v>
      </c>
      <c r="J69" s="66"/>
      <c r="K69" s="49"/>
      <c r="L69" s="49"/>
      <c r="M69" s="49">
        <v>30</v>
      </c>
      <c r="N69" s="49" t="s">
        <v>271</v>
      </c>
      <c r="O69" s="49"/>
      <c r="P69" s="30"/>
      <c r="Q69" s="30"/>
    </row>
    <row r="70" spans="1:17" s="87" customFormat="1" x14ac:dyDescent="0.3">
      <c r="A70" s="98" t="s">
        <v>19</v>
      </c>
      <c r="B70" s="99"/>
      <c r="C70" s="99"/>
      <c r="D70" s="99"/>
      <c r="E70" s="99"/>
      <c r="F70" s="99"/>
      <c r="G70" s="100"/>
      <c r="H70" s="55">
        <f>SUM(H69:H69)</f>
        <v>0</v>
      </c>
      <c r="I70" s="55">
        <f>SUM(I69:I69)</f>
        <v>480</v>
      </c>
      <c r="J70" s="55">
        <f>SUM(J69:J69)</f>
        <v>0</v>
      </c>
      <c r="K70" s="55">
        <f>SUM(K69:K69)</f>
        <v>0</v>
      </c>
      <c r="L70" s="55">
        <f>(SUM(L69:L69))*8</f>
        <v>0</v>
      </c>
      <c r="M70" s="55">
        <f>SUM(M69:M69)</f>
        <v>30</v>
      </c>
      <c r="N70" s="55"/>
      <c r="O70" s="55"/>
      <c r="P70" s="62"/>
      <c r="Q70" s="62"/>
    </row>
    <row r="71" spans="1:17" s="87" customFormat="1" x14ac:dyDescent="0.3">
      <c r="A71" s="93" t="s">
        <v>21</v>
      </c>
      <c r="B71" s="94"/>
      <c r="C71" s="94"/>
      <c r="D71" s="94"/>
      <c r="E71" s="94"/>
      <c r="F71" s="94"/>
      <c r="G71" s="94"/>
      <c r="H71" s="56">
        <f>H21+H34+H45+H54+H62+H68+H70</f>
        <v>735</v>
      </c>
      <c r="I71" s="56">
        <f>I21+I34+I45+I54+I62+I68+I70</f>
        <v>600</v>
      </c>
      <c r="J71" s="56">
        <f ca="1">J21+J34+J45+J54+J62+J68+J70</f>
        <v>0</v>
      </c>
      <c r="K71" s="56">
        <f ca="1">(K21+K34+K45+K54+K62+K68+K70)*8</f>
        <v>0</v>
      </c>
      <c r="L71" s="56">
        <f ca="1">(L21+L34+L45+L54+L62+L68+L70)*8</f>
        <v>0</v>
      </c>
      <c r="M71" s="56">
        <f>M21+M34+M45+M54+M62+M68+M70</f>
        <v>184</v>
      </c>
      <c r="N71" s="78"/>
      <c r="O71" s="78"/>
      <c r="P71" s="62"/>
      <c r="Q71" s="62"/>
    </row>
    <row r="72" spans="1:17" x14ac:dyDescent="0.3">
      <c r="A72" s="35" t="s">
        <v>355</v>
      </c>
      <c r="B72" s="35"/>
      <c r="C72" s="35"/>
      <c r="D72" s="35"/>
      <c r="E72" s="35"/>
      <c r="F72" s="35"/>
      <c r="G72" s="35"/>
      <c r="H72" s="36"/>
      <c r="I72" s="36"/>
      <c r="J72" s="36"/>
      <c r="K72" s="36"/>
      <c r="L72" s="36"/>
      <c r="M72" s="36"/>
      <c r="N72" s="35"/>
      <c r="O72" s="35"/>
      <c r="P72" s="35"/>
      <c r="Q72" s="35"/>
    </row>
    <row r="73" spans="1:17" x14ac:dyDescent="0.3">
      <c r="A73" s="35" t="s">
        <v>27</v>
      </c>
      <c r="B73" s="35"/>
      <c r="C73" s="35"/>
      <c r="D73" s="35"/>
      <c r="E73" s="35"/>
      <c r="F73" s="35"/>
      <c r="G73" s="35"/>
      <c r="H73" s="36"/>
      <c r="I73" s="36"/>
      <c r="J73" s="36"/>
      <c r="K73" s="36"/>
      <c r="L73" s="36"/>
      <c r="M73" s="36"/>
      <c r="N73" s="35"/>
      <c r="O73" s="35"/>
      <c r="P73" s="35"/>
      <c r="Q73" s="35"/>
    </row>
    <row r="74" spans="1:17" x14ac:dyDescent="0.3">
      <c r="A74" s="35" t="s">
        <v>28</v>
      </c>
      <c r="B74" s="35"/>
      <c r="C74" s="35"/>
      <c r="D74" s="35"/>
      <c r="E74" s="35"/>
      <c r="F74" s="35"/>
      <c r="G74" s="35"/>
      <c r="H74" s="36"/>
      <c r="I74" s="36"/>
      <c r="J74" s="36"/>
      <c r="K74" s="36"/>
      <c r="L74" s="36"/>
      <c r="M74" s="36"/>
      <c r="N74" s="35"/>
      <c r="O74" s="35"/>
      <c r="P74" s="35"/>
      <c r="Q74" s="35"/>
    </row>
    <row r="75" spans="1:17" x14ac:dyDescent="0.3">
      <c r="A75" s="37" t="s">
        <v>461</v>
      </c>
      <c r="B75" s="38"/>
      <c r="C75" s="37"/>
      <c r="D75" s="37"/>
      <c r="E75" s="37"/>
      <c r="F75" s="37"/>
      <c r="G75" s="37"/>
      <c r="H75" s="37"/>
      <c r="I75" s="38"/>
      <c r="J75" s="38"/>
      <c r="K75" s="38"/>
      <c r="L75" s="38"/>
      <c r="M75" s="39"/>
      <c r="N75" s="37"/>
      <c r="O75" s="37"/>
      <c r="P75" s="37"/>
      <c r="Q75" s="37"/>
    </row>
    <row r="76" spans="1:17" x14ac:dyDescent="0.3">
      <c r="A76" s="37"/>
      <c r="B76" s="38"/>
      <c r="C76" s="37"/>
      <c r="D76" s="37"/>
      <c r="E76" s="37"/>
      <c r="F76" s="37"/>
      <c r="G76" s="37"/>
      <c r="H76" s="37"/>
      <c r="I76" s="38"/>
      <c r="J76" s="38"/>
      <c r="K76" s="38"/>
      <c r="L76" s="38"/>
      <c r="M76" s="39"/>
      <c r="N76" s="37"/>
      <c r="O76" s="37"/>
      <c r="P76" s="37"/>
      <c r="Q76" s="37"/>
    </row>
    <row r="77" spans="1:17" s="87" customFormat="1" x14ac:dyDescent="0.3">
      <c r="A77" s="93" t="s">
        <v>26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</row>
    <row r="78" spans="1:17" s="88" customFormat="1" x14ac:dyDescent="0.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spans="1:17" s="87" customFormat="1" x14ac:dyDescent="0.3">
      <c r="A79" s="93" t="s">
        <v>357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</row>
    <row r="80" spans="1:17" s="87" customFormat="1" ht="27.6" x14ac:dyDescent="0.3">
      <c r="A80" s="30" t="s">
        <v>463</v>
      </c>
      <c r="B80" s="66">
        <v>4</v>
      </c>
      <c r="C80" s="30" t="s">
        <v>174</v>
      </c>
      <c r="D80" s="57" t="s">
        <v>220</v>
      </c>
      <c r="E80" s="30" t="s">
        <v>221</v>
      </c>
      <c r="F80" s="30" t="s">
        <v>439</v>
      </c>
      <c r="G80" s="69" t="s">
        <v>440</v>
      </c>
      <c r="H80" s="66">
        <v>15</v>
      </c>
      <c r="I80" s="66"/>
      <c r="J80" s="66"/>
      <c r="K80" s="49"/>
      <c r="L80" s="66"/>
      <c r="M80" s="49">
        <v>3</v>
      </c>
      <c r="N80" s="49" t="s">
        <v>77</v>
      </c>
      <c r="O80" s="49" t="s">
        <v>459</v>
      </c>
      <c r="P80" s="30" t="s">
        <v>181</v>
      </c>
      <c r="Q80" s="30" t="s">
        <v>351</v>
      </c>
    </row>
    <row r="81" spans="1:17" s="87" customFormat="1" ht="27.6" x14ac:dyDescent="0.3">
      <c r="A81" s="30" t="s">
        <v>463</v>
      </c>
      <c r="B81" s="66">
        <v>4</v>
      </c>
      <c r="C81" s="30" t="s">
        <v>175</v>
      </c>
      <c r="D81" s="57" t="s">
        <v>209</v>
      </c>
      <c r="E81" s="30" t="s">
        <v>206</v>
      </c>
      <c r="F81" s="30" t="s">
        <v>426</v>
      </c>
      <c r="G81" s="69" t="s">
        <v>427</v>
      </c>
      <c r="H81" s="66">
        <v>10</v>
      </c>
      <c r="I81" s="66"/>
      <c r="J81" s="66"/>
      <c r="K81" s="49"/>
      <c r="L81" s="66"/>
      <c r="M81" s="49">
        <v>2</v>
      </c>
      <c r="N81" s="49" t="s">
        <v>76</v>
      </c>
      <c r="O81" s="49" t="s">
        <v>459</v>
      </c>
      <c r="P81" s="30" t="s">
        <v>182</v>
      </c>
      <c r="Q81" s="30" t="s">
        <v>351</v>
      </c>
    </row>
    <row r="82" spans="1:17" s="87" customFormat="1" ht="41.4" x14ac:dyDescent="0.3">
      <c r="A82" s="30" t="s">
        <v>463</v>
      </c>
      <c r="B82" s="66">
        <v>5</v>
      </c>
      <c r="C82" s="30" t="s">
        <v>228</v>
      </c>
      <c r="D82" s="57" t="s">
        <v>251</v>
      </c>
      <c r="E82" s="30" t="s">
        <v>252</v>
      </c>
      <c r="F82" s="30" t="s">
        <v>441</v>
      </c>
      <c r="G82" s="69" t="s">
        <v>442</v>
      </c>
      <c r="H82" s="66">
        <v>10</v>
      </c>
      <c r="I82" s="66"/>
      <c r="J82" s="66"/>
      <c r="K82" s="49"/>
      <c r="L82" s="66"/>
      <c r="M82" s="49">
        <v>2</v>
      </c>
      <c r="N82" s="49" t="s">
        <v>76</v>
      </c>
      <c r="O82" s="49" t="s">
        <v>459</v>
      </c>
      <c r="P82" s="47"/>
      <c r="Q82" s="30" t="s">
        <v>351</v>
      </c>
    </row>
    <row r="83" spans="1:17" s="87" customFormat="1" ht="41.4" x14ac:dyDescent="0.3">
      <c r="A83" s="30" t="s">
        <v>463</v>
      </c>
      <c r="B83" s="66">
        <v>5</v>
      </c>
      <c r="C83" s="30" t="s">
        <v>229</v>
      </c>
      <c r="D83" s="57" t="s">
        <v>253</v>
      </c>
      <c r="E83" s="30" t="s">
        <v>254</v>
      </c>
      <c r="F83" s="30" t="s">
        <v>443</v>
      </c>
      <c r="G83" s="69" t="s">
        <v>444</v>
      </c>
      <c r="H83" s="66">
        <v>20</v>
      </c>
      <c r="I83" s="66"/>
      <c r="J83" s="66"/>
      <c r="K83" s="49"/>
      <c r="L83" s="66"/>
      <c r="M83" s="49">
        <v>4</v>
      </c>
      <c r="N83" s="49" t="s">
        <v>76</v>
      </c>
      <c r="O83" s="49" t="s">
        <v>459</v>
      </c>
      <c r="P83" s="47"/>
      <c r="Q83" s="30" t="s">
        <v>351</v>
      </c>
    </row>
    <row r="84" spans="1:17" s="87" customFormat="1" ht="27.6" x14ac:dyDescent="0.3">
      <c r="A84" s="30" t="s">
        <v>463</v>
      </c>
      <c r="B84" s="66">
        <v>6</v>
      </c>
      <c r="C84" s="30" t="s">
        <v>281</v>
      </c>
      <c r="D84" s="57" t="s">
        <v>306</v>
      </c>
      <c r="E84" s="30" t="s">
        <v>307</v>
      </c>
      <c r="F84" s="30" t="s">
        <v>424</v>
      </c>
      <c r="G84" s="69" t="s">
        <v>425</v>
      </c>
      <c r="H84" s="66">
        <v>15</v>
      </c>
      <c r="I84" s="66"/>
      <c r="J84" s="66"/>
      <c r="K84" s="49"/>
      <c r="L84" s="66"/>
      <c r="M84" s="51">
        <v>3</v>
      </c>
      <c r="N84" s="49" t="s">
        <v>76</v>
      </c>
      <c r="O84" s="49" t="s">
        <v>459</v>
      </c>
      <c r="P84" s="47"/>
      <c r="Q84" s="30" t="s">
        <v>351</v>
      </c>
    </row>
    <row r="85" spans="1:17" s="87" customFormat="1" ht="41.4" x14ac:dyDescent="0.3">
      <c r="A85" s="30" t="s">
        <v>463</v>
      </c>
      <c r="B85" s="66">
        <v>6</v>
      </c>
      <c r="C85" s="30" t="s">
        <v>282</v>
      </c>
      <c r="D85" s="57" t="s">
        <v>308</v>
      </c>
      <c r="E85" s="30" t="s">
        <v>309</v>
      </c>
      <c r="F85" s="30" t="s">
        <v>419</v>
      </c>
      <c r="G85" s="69" t="s">
        <v>420</v>
      </c>
      <c r="H85" s="66">
        <v>20</v>
      </c>
      <c r="I85" s="66"/>
      <c r="J85" s="66"/>
      <c r="K85" s="49"/>
      <c r="L85" s="66"/>
      <c r="M85" s="49">
        <v>6</v>
      </c>
      <c r="N85" s="49" t="s">
        <v>77</v>
      </c>
      <c r="O85" s="49" t="s">
        <v>459</v>
      </c>
      <c r="P85" s="47"/>
      <c r="Q85" s="30" t="s">
        <v>351</v>
      </c>
    </row>
    <row r="86" spans="1:17" s="87" customFormat="1" ht="27.6" x14ac:dyDescent="0.3">
      <c r="A86" s="30" t="s">
        <v>463</v>
      </c>
      <c r="B86" s="66">
        <v>6</v>
      </c>
      <c r="C86" s="30" t="s">
        <v>283</v>
      </c>
      <c r="D86" s="57" t="s">
        <v>310</v>
      </c>
      <c r="E86" s="30" t="s">
        <v>311</v>
      </c>
      <c r="F86" s="30" t="s">
        <v>362</v>
      </c>
      <c r="G86" s="69" t="s">
        <v>374</v>
      </c>
      <c r="H86" s="66">
        <v>10</v>
      </c>
      <c r="I86" s="66"/>
      <c r="J86" s="66"/>
      <c r="K86" s="49"/>
      <c r="L86" s="66"/>
      <c r="M86" s="51">
        <v>2</v>
      </c>
      <c r="N86" s="49" t="s">
        <v>76</v>
      </c>
      <c r="O86" s="49" t="s">
        <v>459</v>
      </c>
      <c r="P86" s="30"/>
      <c r="Q86" s="30" t="s">
        <v>351</v>
      </c>
    </row>
    <row r="87" spans="1:17" s="87" customFormat="1" ht="41.4" x14ac:dyDescent="0.3">
      <c r="A87" s="30" t="s">
        <v>463</v>
      </c>
      <c r="B87" s="66">
        <v>6</v>
      </c>
      <c r="C87" s="30" t="s">
        <v>284</v>
      </c>
      <c r="D87" s="57" t="s">
        <v>312</v>
      </c>
      <c r="E87" s="30" t="s">
        <v>313</v>
      </c>
      <c r="F87" s="30" t="s">
        <v>445</v>
      </c>
      <c r="G87" s="69" t="s">
        <v>446</v>
      </c>
      <c r="H87" s="66">
        <v>10</v>
      </c>
      <c r="I87" s="66"/>
      <c r="J87" s="66"/>
      <c r="K87" s="49"/>
      <c r="L87" s="66"/>
      <c r="M87" s="51">
        <v>2</v>
      </c>
      <c r="N87" s="49" t="s">
        <v>76</v>
      </c>
      <c r="O87" s="49" t="s">
        <v>459</v>
      </c>
      <c r="P87" s="30"/>
      <c r="Q87" s="30" t="s">
        <v>351</v>
      </c>
    </row>
    <row r="88" spans="1:17" s="87" customFormat="1" ht="41.4" x14ac:dyDescent="0.3">
      <c r="A88" s="30" t="s">
        <v>463</v>
      </c>
      <c r="B88" s="66">
        <v>6</v>
      </c>
      <c r="C88" s="30" t="s">
        <v>285</v>
      </c>
      <c r="D88" s="57" t="s">
        <v>314</v>
      </c>
      <c r="E88" s="30" t="s">
        <v>315</v>
      </c>
      <c r="F88" s="30" t="s">
        <v>426</v>
      </c>
      <c r="G88" s="69" t="s">
        <v>427</v>
      </c>
      <c r="H88" s="66">
        <v>10</v>
      </c>
      <c r="I88" s="66"/>
      <c r="J88" s="66"/>
      <c r="K88" s="49"/>
      <c r="L88" s="66"/>
      <c r="M88" s="51">
        <v>2</v>
      </c>
      <c r="N88" s="49" t="s">
        <v>76</v>
      </c>
      <c r="O88" s="49" t="s">
        <v>459</v>
      </c>
      <c r="P88" s="30" t="s">
        <v>344</v>
      </c>
      <c r="Q88" s="30" t="s">
        <v>351</v>
      </c>
    </row>
    <row r="89" spans="1:17" s="87" customFormat="1" x14ac:dyDescent="0.3">
      <c r="A89" s="93" t="s">
        <v>19</v>
      </c>
      <c r="B89" s="94"/>
      <c r="C89" s="94"/>
      <c r="D89" s="94"/>
      <c r="E89" s="94"/>
      <c r="F89" s="94"/>
      <c r="G89" s="94"/>
      <c r="H89" s="55">
        <f>SUM(H80:H88)</f>
        <v>120</v>
      </c>
      <c r="I89" s="55">
        <f>SUM(I80:I88)</f>
        <v>0</v>
      </c>
      <c r="J89" s="56"/>
      <c r="K89" s="55"/>
      <c r="L89" s="56"/>
      <c r="M89" s="55">
        <f>SUM(M80:M88)</f>
        <v>26</v>
      </c>
      <c r="N89" s="55"/>
      <c r="O89" s="55"/>
      <c r="P89" s="62"/>
      <c r="Q89" s="62"/>
    </row>
    <row r="90" spans="1:17" s="88" customFormat="1" x14ac:dyDescent="0.3">
      <c r="A90" s="58"/>
      <c r="B90" s="60"/>
      <c r="C90" s="58"/>
      <c r="E90" s="58"/>
      <c r="F90" s="58"/>
      <c r="G90" s="58"/>
      <c r="H90" s="58"/>
      <c r="I90" s="58"/>
      <c r="J90" s="60"/>
      <c r="K90" s="58"/>
      <c r="L90" s="60"/>
      <c r="M90" s="59"/>
      <c r="N90" s="58"/>
      <c r="O90" s="58"/>
      <c r="P90" s="58"/>
      <c r="Q90" s="58"/>
    </row>
    <row r="91" spans="1:17" s="87" customFormat="1" x14ac:dyDescent="0.3">
      <c r="A91" s="93" t="s">
        <v>356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s="87" customFormat="1" ht="27.6" x14ac:dyDescent="0.3">
      <c r="A92" s="30" t="s">
        <v>463</v>
      </c>
      <c r="B92" s="66">
        <v>4</v>
      </c>
      <c r="C92" s="30" t="s">
        <v>176</v>
      </c>
      <c r="D92" s="57" t="s">
        <v>207</v>
      </c>
      <c r="E92" s="30" t="s">
        <v>208</v>
      </c>
      <c r="F92" s="30" t="s">
        <v>437</v>
      </c>
      <c r="G92" s="69" t="s">
        <v>438</v>
      </c>
      <c r="H92" s="66">
        <v>15</v>
      </c>
      <c r="I92" s="66"/>
      <c r="J92" s="66"/>
      <c r="K92" s="49"/>
      <c r="L92" s="66"/>
      <c r="M92" s="49">
        <v>3</v>
      </c>
      <c r="N92" s="49" t="s">
        <v>76</v>
      </c>
      <c r="O92" s="49" t="s">
        <v>459</v>
      </c>
      <c r="P92" s="30"/>
      <c r="Q92" s="30" t="s">
        <v>352</v>
      </c>
    </row>
    <row r="93" spans="1:17" s="87" customFormat="1" ht="27.6" x14ac:dyDescent="0.3">
      <c r="A93" s="30" t="s">
        <v>463</v>
      </c>
      <c r="B93" s="66">
        <v>4</v>
      </c>
      <c r="C93" s="30" t="s">
        <v>177</v>
      </c>
      <c r="D93" s="57" t="s">
        <v>210</v>
      </c>
      <c r="E93" s="30" t="s">
        <v>211</v>
      </c>
      <c r="F93" s="30" t="s">
        <v>447</v>
      </c>
      <c r="G93" s="69" t="s">
        <v>448</v>
      </c>
      <c r="H93" s="66">
        <v>10</v>
      </c>
      <c r="I93" s="66"/>
      <c r="J93" s="66"/>
      <c r="K93" s="49"/>
      <c r="L93" s="66"/>
      <c r="M93" s="49">
        <v>2</v>
      </c>
      <c r="N93" s="49" t="s">
        <v>76</v>
      </c>
      <c r="O93" s="49" t="s">
        <v>459</v>
      </c>
      <c r="P93" s="30"/>
      <c r="Q93" s="30" t="s">
        <v>352</v>
      </c>
    </row>
    <row r="94" spans="1:17" s="87" customFormat="1" ht="27.6" x14ac:dyDescent="0.3">
      <c r="A94" s="30" t="s">
        <v>463</v>
      </c>
      <c r="B94" s="66">
        <v>5</v>
      </c>
      <c r="C94" s="30" t="s">
        <v>230</v>
      </c>
      <c r="D94" s="57" t="s">
        <v>255</v>
      </c>
      <c r="E94" s="30" t="s">
        <v>256</v>
      </c>
      <c r="F94" s="30" t="s">
        <v>449</v>
      </c>
      <c r="G94" s="69" t="s">
        <v>450</v>
      </c>
      <c r="H94" s="66">
        <v>15</v>
      </c>
      <c r="I94" s="66"/>
      <c r="J94" s="66"/>
      <c r="K94" s="49"/>
      <c r="L94" s="66"/>
      <c r="M94" s="49">
        <v>3</v>
      </c>
      <c r="N94" s="49" t="s">
        <v>76</v>
      </c>
      <c r="O94" s="49" t="s">
        <v>459</v>
      </c>
      <c r="P94" s="30"/>
      <c r="Q94" s="30" t="s">
        <v>352</v>
      </c>
    </row>
    <row r="95" spans="1:17" s="87" customFormat="1" ht="41.4" x14ac:dyDescent="0.3">
      <c r="A95" s="30" t="s">
        <v>463</v>
      </c>
      <c r="B95" s="66">
        <v>5</v>
      </c>
      <c r="C95" s="30" t="s">
        <v>231</v>
      </c>
      <c r="D95" s="57" t="s">
        <v>257</v>
      </c>
      <c r="E95" s="30" t="s">
        <v>258</v>
      </c>
      <c r="F95" s="30" t="s">
        <v>451</v>
      </c>
      <c r="G95" s="69" t="s">
        <v>452</v>
      </c>
      <c r="H95" s="66">
        <v>10</v>
      </c>
      <c r="I95" s="66"/>
      <c r="J95" s="66"/>
      <c r="K95" s="49"/>
      <c r="L95" s="66"/>
      <c r="M95" s="49">
        <v>2</v>
      </c>
      <c r="N95" s="49" t="s">
        <v>76</v>
      </c>
      <c r="O95" s="49" t="s">
        <v>459</v>
      </c>
      <c r="P95" s="30" t="s">
        <v>276</v>
      </c>
      <c r="Q95" s="30" t="s">
        <v>352</v>
      </c>
    </row>
    <row r="96" spans="1:17" s="87" customFormat="1" ht="41.4" x14ac:dyDescent="0.3">
      <c r="A96" s="30" t="s">
        <v>463</v>
      </c>
      <c r="B96" s="66">
        <v>5</v>
      </c>
      <c r="C96" s="30" t="s">
        <v>232</v>
      </c>
      <c r="D96" s="57" t="s">
        <v>259</v>
      </c>
      <c r="E96" s="30" t="s">
        <v>260</v>
      </c>
      <c r="F96" s="30" t="s">
        <v>399</v>
      </c>
      <c r="G96" s="69" t="s">
        <v>400</v>
      </c>
      <c r="H96" s="66">
        <v>15</v>
      </c>
      <c r="I96" s="66"/>
      <c r="J96" s="66"/>
      <c r="K96" s="49"/>
      <c r="L96" s="66"/>
      <c r="M96" s="49">
        <v>3</v>
      </c>
      <c r="N96" s="49" t="s">
        <v>76</v>
      </c>
      <c r="O96" s="49" t="s">
        <v>459</v>
      </c>
      <c r="P96" s="30" t="s">
        <v>163</v>
      </c>
      <c r="Q96" s="30" t="s">
        <v>352</v>
      </c>
    </row>
    <row r="97" spans="1:17" s="87" customFormat="1" ht="41.4" x14ac:dyDescent="0.3">
      <c r="A97" s="30" t="s">
        <v>463</v>
      </c>
      <c r="B97" s="66">
        <v>6</v>
      </c>
      <c r="C97" s="46" t="s">
        <v>286</v>
      </c>
      <c r="D97" s="57" t="s">
        <v>316</v>
      </c>
      <c r="E97" s="30" t="s">
        <v>317</v>
      </c>
      <c r="F97" s="30" t="s">
        <v>35</v>
      </c>
      <c r="G97" s="69" t="s">
        <v>434</v>
      </c>
      <c r="H97" s="66">
        <v>15</v>
      </c>
      <c r="I97" s="66"/>
      <c r="J97" s="66"/>
      <c r="K97" s="49"/>
      <c r="L97" s="66"/>
      <c r="M97" s="49">
        <v>3</v>
      </c>
      <c r="N97" s="49" t="s">
        <v>76</v>
      </c>
      <c r="O97" s="49" t="s">
        <v>459</v>
      </c>
      <c r="P97" s="30" t="s">
        <v>345</v>
      </c>
      <c r="Q97" s="30" t="s">
        <v>352</v>
      </c>
    </row>
    <row r="98" spans="1:17" s="87" customFormat="1" ht="27.6" x14ac:dyDescent="0.3">
      <c r="A98" s="30" t="s">
        <v>463</v>
      </c>
      <c r="B98" s="66">
        <v>6</v>
      </c>
      <c r="C98" s="46" t="s">
        <v>287</v>
      </c>
      <c r="D98" s="57" t="s">
        <v>318</v>
      </c>
      <c r="E98" s="30" t="s">
        <v>319</v>
      </c>
      <c r="F98" s="30" t="s">
        <v>447</v>
      </c>
      <c r="G98" s="69" t="s">
        <v>448</v>
      </c>
      <c r="H98" s="66">
        <v>15</v>
      </c>
      <c r="I98" s="66"/>
      <c r="J98" s="66"/>
      <c r="K98" s="49"/>
      <c r="L98" s="66"/>
      <c r="M98" s="49">
        <v>3</v>
      </c>
      <c r="N98" s="49" t="s">
        <v>76</v>
      </c>
      <c r="O98" s="49" t="s">
        <v>459</v>
      </c>
      <c r="P98" s="46" t="s">
        <v>346</v>
      </c>
      <c r="Q98" s="30" t="s">
        <v>352</v>
      </c>
    </row>
    <row r="99" spans="1:17" s="87" customFormat="1" ht="41.4" x14ac:dyDescent="0.3">
      <c r="A99" s="30" t="s">
        <v>463</v>
      </c>
      <c r="B99" s="66">
        <v>6</v>
      </c>
      <c r="C99" s="46" t="s">
        <v>288</v>
      </c>
      <c r="D99" s="57" t="s">
        <v>320</v>
      </c>
      <c r="E99" s="30" t="s">
        <v>321</v>
      </c>
      <c r="F99" s="30" t="s">
        <v>35</v>
      </c>
      <c r="G99" s="69" t="s">
        <v>434</v>
      </c>
      <c r="H99" s="66">
        <v>20</v>
      </c>
      <c r="I99" s="66"/>
      <c r="J99" s="66"/>
      <c r="K99" s="49"/>
      <c r="L99" s="66"/>
      <c r="M99" s="49">
        <v>4</v>
      </c>
      <c r="N99" s="49" t="s">
        <v>76</v>
      </c>
      <c r="O99" s="49" t="s">
        <v>459</v>
      </c>
      <c r="P99" s="46" t="s">
        <v>345</v>
      </c>
      <c r="Q99" s="30" t="s">
        <v>352</v>
      </c>
    </row>
    <row r="100" spans="1:17" s="87" customFormat="1" ht="41.4" x14ac:dyDescent="0.3">
      <c r="A100" s="30" t="s">
        <v>463</v>
      </c>
      <c r="B100" s="66">
        <v>6</v>
      </c>
      <c r="C100" s="46" t="s">
        <v>289</v>
      </c>
      <c r="D100" s="57" t="s">
        <v>322</v>
      </c>
      <c r="E100" s="30" t="s">
        <v>323</v>
      </c>
      <c r="F100" s="30" t="s">
        <v>35</v>
      </c>
      <c r="G100" s="69" t="s">
        <v>434</v>
      </c>
      <c r="H100" s="66">
        <v>15</v>
      </c>
      <c r="I100" s="66"/>
      <c r="J100" s="66"/>
      <c r="K100" s="49"/>
      <c r="L100" s="66"/>
      <c r="M100" s="51">
        <v>3</v>
      </c>
      <c r="N100" s="49" t="s">
        <v>76</v>
      </c>
      <c r="O100" s="49" t="s">
        <v>459</v>
      </c>
      <c r="P100" s="46" t="s">
        <v>345</v>
      </c>
      <c r="Q100" s="30" t="s">
        <v>352</v>
      </c>
    </row>
    <row r="101" spans="1:17" s="87" customFormat="1" x14ac:dyDescent="0.3">
      <c r="A101" s="93" t="s">
        <v>19</v>
      </c>
      <c r="B101" s="94"/>
      <c r="C101" s="94"/>
      <c r="D101" s="94"/>
      <c r="E101" s="94"/>
      <c r="F101" s="94"/>
      <c r="G101" s="94"/>
      <c r="H101" s="55">
        <f>SUM(H92:H100)</f>
        <v>130</v>
      </c>
      <c r="I101" s="55">
        <f>SUM(I92:I100)</f>
        <v>0</v>
      </c>
      <c r="J101" s="56"/>
      <c r="K101" s="55"/>
      <c r="L101" s="56"/>
      <c r="M101" s="55">
        <f>SUM(M92:M100)</f>
        <v>26</v>
      </c>
      <c r="N101" s="55"/>
      <c r="O101" s="55"/>
      <c r="P101" s="62"/>
      <c r="Q101" s="62"/>
    </row>
    <row r="102" spans="1:17" s="88" customFormat="1" x14ac:dyDescent="0.3">
      <c r="A102" s="58"/>
      <c r="B102" s="60"/>
      <c r="C102" s="58"/>
      <c r="E102" s="58"/>
      <c r="F102" s="58"/>
      <c r="G102" s="58"/>
      <c r="H102" s="58"/>
      <c r="I102" s="58"/>
      <c r="J102" s="60"/>
      <c r="K102" s="58"/>
      <c r="L102" s="60"/>
      <c r="M102" s="59"/>
      <c r="N102" s="58"/>
      <c r="O102" s="58"/>
      <c r="P102" s="58"/>
      <c r="Q102" s="58"/>
    </row>
    <row r="103" spans="1:17" s="87" customFormat="1" x14ac:dyDescent="0.3">
      <c r="A103" s="93" t="s">
        <v>358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s="87" customFormat="1" ht="27.6" x14ac:dyDescent="0.3">
      <c r="A104" s="30" t="s">
        <v>463</v>
      </c>
      <c r="B104" s="66">
        <v>4</v>
      </c>
      <c r="C104" s="30" t="s">
        <v>174</v>
      </c>
      <c r="D104" s="57" t="s">
        <v>212</v>
      </c>
      <c r="E104" s="30" t="s">
        <v>213</v>
      </c>
      <c r="F104" s="30" t="s">
        <v>439</v>
      </c>
      <c r="G104" s="69" t="s">
        <v>440</v>
      </c>
      <c r="H104" s="66">
        <v>15</v>
      </c>
      <c r="I104" s="66"/>
      <c r="J104" s="66"/>
      <c r="K104" s="49"/>
      <c r="L104" s="66"/>
      <c r="M104" s="49">
        <v>3</v>
      </c>
      <c r="N104" s="49" t="s">
        <v>77</v>
      </c>
      <c r="O104" s="49" t="s">
        <v>459</v>
      </c>
      <c r="P104" s="30" t="s">
        <v>181</v>
      </c>
      <c r="Q104" s="30" t="s">
        <v>353</v>
      </c>
    </row>
    <row r="105" spans="1:17" s="87" customFormat="1" ht="27.6" x14ac:dyDescent="0.3">
      <c r="A105" s="30" t="s">
        <v>463</v>
      </c>
      <c r="B105" s="66">
        <v>4</v>
      </c>
      <c r="C105" s="30" t="s">
        <v>178</v>
      </c>
      <c r="D105" s="57" t="s">
        <v>214</v>
      </c>
      <c r="E105" s="30" t="s">
        <v>215</v>
      </c>
      <c r="F105" s="30" t="s">
        <v>393</v>
      </c>
      <c r="G105" s="30" t="s">
        <v>394</v>
      </c>
      <c r="H105" s="66">
        <v>10</v>
      </c>
      <c r="I105" s="66"/>
      <c r="J105" s="66"/>
      <c r="K105" s="49"/>
      <c r="L105" s="66"/>
      <c r="M105" s="49">
        <v>2</v>
      </c>
      <c r="N105" s="49" t="s">
        <v>76</v>
      </c>
      <c r="O105" s="49" t="s">
        <v>459</v>
      </c>
      <c r="P105" s="30"/>
      <c r="Q105" s="30" t="s">
        <v>353</v>
      </c>
    </row>
    <row r="106" spans="1:17" s="87" customFormat="1" ht="27.6" x14ac:dyDescent="0.3">
      <c r="A106" s="30" t="s">
        <v>463</v>
      </c>
      <c r="B106" s="66">
        <v>5</v>
      </c>
      <c r="C106" s="30" t="s">
        <v>233</v>
      </c>
      <c r="D106" s="57" t="s">
        <v>261</v>
      </c>
      <c r="E106" s="30" t="s">
        <v>262</v>
      </c>
      <c r="F106" s="30" t="s">
        <v>393</v>
      </c>
      <c r="G106" s="30" t="s">
        <v>394</v>
      </c>
      <c r="H106" s="66">
        <v>15</v>
      </c>
      <c r="I106" s="66"/>
      <c r="J106" s="66"/>
      <c r="K106" s="49"/>
      <c r="L106" s="66"/>
      <c r="M106" s="49">
        <v>4</v>
      </c>
      <c r="N106" s="49" t="s">
        <v>76</v>
      </c>
      <c r="O106" s="49" t="s">
        <v>459</v>
      </c>
      <c r="P106" s="30"/>
      <c r="Q106" s="30" t="s">
        <v>353</v>
      </c>
    </row>
    <row r="107" spans="1:17" s="87" customFormat="1" x14ac:dyDescent="0.3">
      <c r="A107" s="30" t="s">
        <v>463</v>
      </c>
      <c r="B107" s="66">
        <v>5</v>
      </c>
      <c r="C107" s="30" t="s">
        <v>234</v>
      </c>
      <c r="D107" s="57" t="s">
        <v>263</v>
      </c>
      <c r="E107" s="30" t="s">
        <v>264</v>
      </c>
      <c r="F107" s="67" t="s">
        <v>453</v>
      </c>
      <c r="G107" s="67" t="s">
        <v>454</v>
      </c>
      <c r="H107" s="66">
        <v>15</v>
      </c>
      <c r="I107" s="66"/>
      <c r="J107" s="66"/>
      <c r="K107" s="49"/>
      <c r="L107" s="66"/>
      <c r="M107" s="49">
        <v>3</v>
      </c>
      <c r="N107" s="49" t="s">
        <v>76</v>
      </c>
      <c r="O107" s="49" t="s">
        <v>459</v>
      </c>
      <c r="P107" s="30"/>
      <c r="Q107" s="30" t="s">
        <v>353</v>
      </c>
    </row>
    <row r="108" spans="1:17" s="87" customFormat="1" ht="27.6" x14ac:dyDescent="0.3">
      <c r="A108" s="30" t="s">
        <v>463</v>
      </c>
      <c r="B108" s="66">
        <v>6</v>
      </c>
      <c r="C108" s="30" t="s">
        <v>290</v>
      </c>
      <c r="D108" s="57" t="s">
        <v>324</v>
      </c>
      <c r="E108" s="30" t="s">
        <v>325</v>
      </c>
      <c r="F108" s="30" t="s">
        <v>407</v>
      </c>
      <c r="G108" s="69" t="s">
        <v>408</v>
      </c>
      <c r="H108" s="66">
        <v>15</v>
      </c>
      <c r="I108" s="66"/>
      <c r="J108" s="66"/>
      <c r="K108" s="49"/>
      <c r="L108" s="66"/>
      <c r="M108" s="51">
        <v>3</v>
      </c>
      <c r="N108" s="49" t="s">
        <v>76</v>
      </c>
      <c r="O108" s="49" t="s">
        <v>459</v>
      </c>
      <c r="P108" s="48"/>
      <c r="Q108" s="30" t="s">
        <v>353</v>
      </c>
    </row>
    <row r="109" spans="1:17" s="87" customFormat="1" x14ac:dyDescent="0.3">
      <c r="A109" s="30" t="s">
        <v>463</v>
      </c>
      <c r="B109" s="66">
        <v>6</v>
      </c>
      <c r="C109" s="46" t="s">
        <v>291</v>
      </c>
      <c r="D109" s="57" t="s">
        <v>326</v>
      </c>
      <c r="E109" s="30" t="s">
        <v>327</v>
      </c>
      <c r="F109" s="30" t="s">
        <v>407</v>
      </c>
      <c r="G109" s="69" t="s">
        <v>408</v>
      </c>
      <c r="H109" s="66">
        <v>20</v>
      </c>
      <c r="I109" s="66"/>
      <c r="J109" s="66"/>
      <c r="K109" s="49"/>
      <c r="L109" s="66"/>
      <c r="M109" s="49">
        <v>5</v>
      </c>
      <c r="N109" s="49" t="s">
        <v>76</v>
      </c>
      <c r="O109" s="49" t="s">
        <v>459</v>
      </c>
      <c r="P109" s="48"/>
      <c r="Q109" s="30" t="s">
        <v>353</v>
      </c>
    </row>
    <row r="110" spans="1:17" s="87" customFormat="1" ht="27.6" x14ac:dyDescent="0.3">
      <c r="A110" s="30" t="s">
        <v>463</v>
      </c>
      <c r="B110" s="66">
        <v>6</v>
      </c>
      <c r="C110" s="30" t="s">
        <v>292</v>
      </c>
      <c r="D110" s="57" t="s">
        <v>328</v>
      </c>
      <c r="E110" s="30" t="s">
        <v>329</v>
      </c>
      <c r="F110" s="30" t="s">
        <v>407</v>
      </c>
      <c r="G110" s="69" t="s">
        <v>408</v>
      </c>
      <c r="H110" s="66">
        <v>15</v>
      </c>
      <c r="I110" s="66"/>
      <c r="J110" s="66"/>
      <c r="K110" s="49"/>
      <c r="L110" s="66"/>
      <c r="M110" s="51">
        <v>3</v>
      </c>
      <c r="N110" s="49" t="s">
        <v>76</v>
      </c>
      <c r="O110" s="49" t="s">
        <v>459</v>
      </c>
      <c r="P110" s="48"/>
      <c r="Q110" s="30" t="s">
        <v>353</v>
      </c>
    </row>
    <row r="111" spans="1:17" s="87" customFormat="1" ht="27.6" x14ac:dyDescent="0.3">
      <c r="A111" s="30" t="s">
        <v>463</v>
      </c>
      <c r="B111" s="66">
        <v>6</v>
      </c>
      <c r="C111" s="30" t="s">
        <v>293</v>
      </c>
      <c r="D111" s="57" t="s">
        <v>330</v>
      </c>
      <c r="E111" s="30" t="s">
        <v>331</v>
      </c>
      <c r="F111" s="67" t="s">
        <v>455</v>
      </c>
      <c r="G111" s="67" t="s">
        <v>456</v>
      </c>
      <c r="H111" s="66">
        <v>15</v>
      </c>
      <c r="I111" s="66"/>
      <c r="J111" s="66"/>
      <c r="K111" s="49"/>
      <c r="L111" s="66"/>
      <c r="M111" s="51">
        <v>3</v>
      </c>
      <c r="N111" s="49" t="s">
        <v>76</v>
      </c>
      <c r="O111" s="49" t="s">
        <v>459</v>
      </c>
      <c r="P111" s="48"/>
      <c r="Q111" s="30" t="s">
        <v>353</v>
      </c>
    </row>
    <row r="112" spans="1:17" s="87" customFormat="1" x14ac:dyDescent="0.3">
      <c r="A112" s="93" t="s">
        <v>19</v>
      </c>
      <c r="B112" s="94"/>
      <c r="C112" s="94"/>
      <c r="D112" s="94"/>
      <c r="E112" s="94"/>
      <c r="F112" s="94"/>
      <c r="G112" s="94"/>
      <c r="H112" s="56">
        <f>SUM(H104:H111)</f>
        <v>120</v>
      </c>
      <c r="I112" s="56">
        <f>SUM(I104:I111)</f>
        <v>0</v>
      </c>
      <c r="J112" s="56"/>
      <c r="K112" s="55"/>
      <c r="L112" s="56"/>
      <c r="M112" s="55">
        <f>SUM(M104:M111)</f>
        <v>26</v>
      </c>
      <c r="N112" s="55"/>
      <c r="O112" s="55"/>
      <c r="P112" s="65"/>
      <c r="Q112" s="62"/>
    </row>
    <row r="113" spans="1:17" s="88" customFormat="1" x14ac:dyDescent="0.3">
      <c r="A113" s="58"/>
      <c r="B113" s="60"/>
      <c r="C113" s="58"/>
      <c r="E113" s="58"/>
      <c r="F113" s="58"/>
      <c r="G113" s="58"/>
      <c r="H113" s="60"/>
      <c r="I113" s="60"/>
      <c r="J113" s="60"/>
      <c r="K113" s="58"/>
      <c r="L113" s="60"/>
      <c r="M113" s="59"/>
      <c r="N113" s="58"/>
      <c r="O113" s="58"/>
      <c r="P113" s="61"/>
      <c r="Q113" s="58"/>
    </row>
    <row r="114" spans="1:17" s="87" customFormat="1" x14ac:dyDescent="0.3">
      <c r="A114" s="93" t="s">
        <v>466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s="87" customFormat="1" ht="27.6" x14ac:dyDescent="0.3">
      <c r="A115" s="30" t="s">
        <v>463</v>
      </c>
      <c r="B115" s="66">
        <v>4</v>
      </c>
      <c r="C115" s="30" t="s">
        <v>185</v>
      </c>
      <c r="D115" s="57" t="s">
        <v>218</v>
      </c>
      <c r="E115" s="30" t="s">
        <v>219</v>
      </c>
      <c r="F115" s="89" t="s">
        <v>369</v>
      </c>
      <c r="G115" s="90" t="s">
        <v>383</v>
      </c>
      <c r="H115" s="66">
        <v>10</v>
      </c>
      <c r="I115" s="66"/>
      <c r="J115" s="66"/>
      <c r="K115" s="49"/>
      <c r="L115" s="66"/>
      <c r="M115" s="49">
        <v>3</v>
      </c>
      <c r="N115" s="49" t="s">
        <v>76</v>
      </c>
      <c r="O115" s="49" t="s">
        <v>459</v>
      </c>
      <c r="P115" s="30"/>
      <c r="Q115" s="30" t="s">
        <v>354</v>
      </c>
    </row>
    <row r="116" spans="1:17" s="87" customFormat="1" x14ac:dyDescent="0.3">
      <c r="A116" s="30" t="s">
        <v>463</v>
      </c>
      <c r="B116" s="66">
        <v>4</v>
      </c>
      <c r="C116" s="30" t="s">
        <v>184</v>
      </c>
      <c r="D116" s="57" t="s">
        <v>216</v>
      </c>
      <c r="E116" s="30" t="s">
        <v>217</v>
      </c>
      <c r="F116" s="30" t="s">
        <v>366</v>
      </c>
      <c r="G116" s="69" t="s">
        <v>380</v>
      </c>
      <c r="H116" s="66">
        <v>10</v>
      </c>
      <c r="I116" s="66"/>
      <c r="J116" s="66"/>
      <c r="K116" s="49"/>
      <c r="L116" s="66"/>
      <c r="M116" s="49">
        <v>2</v>
      </c>
      <c r="N116" s="49" t="s">
        <v>271</v>
      </c>
      <c r="O116" s="49" t="s">
        <v>459</v>
      </c>
      <c r="P116" s="30"/>
      <c r="Q116" s="30" t="s">
        <v>354</v>
      </c>
    </row>
    <row r="117" spans="1:17" s="87" customFormat="1" ht="41.4" x14ac:dyDescent="0.3">
      <c r="A117" s="30" t="s">
        <v>463</v>
      </c>
      <c r="B117" s="66">
        <v>5</v>
      </c>
      <c r="C117" s="30" t="s">
        <v>235</v>
      </c>
      <c r="D117" s="57" t="s">
        <v>265</v>
      </c>
      <c r="E117" s="30" t="s">
        <v>266</v>
      </c>
      <c r="F117" s="30" t="s">
        <v>432</v>
      </c>
      <c r="G117" s="69" t="s">
        <v>433</v>
      </c>
      <c r="H117" s="66">
        <v>10</v>
      </c>
      <c r="I117" s="66"/>
      <c r="J117" s="66"/>
      <c r="K117" s="49"/>
      <c r="L117" s="66"/>
      <c r="M117" s="49">
        <v>2</v>
      </c>
      <c r="N117" s="49" t="s">
        <v>77</v>
      </c>
      <c r="O117" s="49" t="s">
        <v>459</v>
      </c>
      <c r="P117" s="30"/>
      <c r="Q117" s="30" t="s">
        <v>354</v>
      </c>
    </row>
    <row r="118" spans="1:17" s="87" customFormat="1" ht="27.6" x14ac:dyDescent="0.3">
      <c r="A118" s="30" t="s">
        <v>463</v>
      </c>
      <c r="B118" s="66">
        <v>5</v>
      </c>
      <c r="C118" s="30" t="s">
        <v>236</v>
      </c>
      <c r="D118" s="57" t="s">
        <v>267</v>
      </c>
      <c r="E118" s="30" t="s">
        <v>268</v>
      </c>
      <c r="F118" s="30" t="s">
        <v>369</v>
      </c>
      <c r="G118" s="69" t="s">
        <v>383</v>
      </c>
      <c r="H118" s="66">
        <v>10</v>
      </c>
      <c r="I118" s="66"/>
      <c r="J118" s="66"/>
      <c r="K118" s="49"/>
      <c r="L118" s="66"/>
      <c r="M118" s="49">
        <v>2</v>
      </c>
      <c r="N118" s="49" t="s">
        <v>76</v>
      </c>
      <c r="O118" s="49" t="s">
        <v>459</v>
      </c>
      <c r="P118" s="30"/>
      <c r="Q118" s="30" t="s">
        <v>354</v>
      </c>
    </row>
    <row r="119" spans="1:17" s="87" customFormat="1" ht="27.6" x14ac:dyDescent="0.3">
      <c r="A119" s="30" t="s">
        <v>463</v>
      </c>
      <c r="B119" s="66">
        <v>5</v>
      </c>
      <c r="C119" s="30" t="s">
        <v>237</v>
      </c>
      <c r="D119" s="57" t="s">
        <v>269</v>
      </c>
      <c r="E119" s="30" t="s">
        <v>270</v>
      </c>
      <c r="F119" s="30" t="s">
        <v>457</v>
      </c>
      <c r="G119" s="69" t="s">
        <v>458</v>
      </c>
      <c r="H119" s="66">
        <v>15</v>
      </c>
      <c r="I119" s="66"/>
      <c r="J119" s="66"/>
      <c r="K119" s="49"/>
      <c r="L119" s="66"/>
      <c r="M119" s="49">
        <v>3</v>
      </c>
      <c r="N119" s="49" t="s">
        <v>77</v>
      </c>
      <c r="O119" s="49" t="s">
        <v>459</v>
      </c>
      <c r="P119" s="30"/>
      <c r="Q119" s="30" t="s">
        <v>354</v>
      </c>
    </row>
    <row r="120" spans="1:17" s="87" customFormat="1" ht="27.6" x14ac:dyDescent="0.3">
      <c r="A120" s="30" t="s">
        <v>463</v>
      </c>
      <c r="B120" s="66">
        <v>6</v>
      </c>
      <c r="C120" s="30" t="s">
        <v>294</v>
      </c>
      <c r="D120" s="57" t="s">
        <v>332</v>
      </c>
      <c r="E120" s="30" t="s">
        <v>333</v>
      </c>
      <c r="F120" s="67" t="s">
        <v>415</v>
      </c>
      <c r="G120" s="67" t="s">
        <v>416</v>
      </c>
      <c r="H120" s="66">
        <v>15</v>
      </c>
      <c r="I120" s="66"/>
      <c r="J120" s="66"/>
      <c r="K120" s="49"/>
      <c r="L120" s="66"/>
      <c r="M120" s="51">
        <v>3</v>
      </c>
      <c r="N120" s="49" t="s">
        <v>76</v>
      </c>
      <c r="O120" s="49" t="s">
        <v>459</v>
      </c>
      <c r="P120" s="48"/>
      <c r="Q120" s="30" t="s">
        <v>354</v>
      </c>
    </row>
    <row r="121" spans="1:17" s="87" customFormat="1" ht="27.6" x14ac:dyDescent="0.3">
      <c r="A121" s="30" t="s">
        <v>463</v>
      </c>
      <c r="B121" s="66">
        <v>6</v>
      </c>
      <c r="C121" s="30" t="s">
        <v>295</v>
      </c>
      <c r="D121" s="57" t="s">
        <v>334</v>
      </c>
      <c r="E121" s="30" t="s">
        <v>335</v>
      </c>
      <c r="F121" s="67" t="s">
        <v>415</v>
      </c>
      <c r="G121" s="67" t="s">
        <v>416</v>
      </c>
      <c r="H121" s="66">
        <v>15</v>
      </c>
      <c r="I121" s="66"/>
      <c r="J121" s="66"/>
      <c r="K121" s="49"/>
      <c r="L121" s="66"/>
      <c r="M121" s="51">
        <v>3</v>
      </c>
      <c r="N121" s="49" t="s">
        <v>77</v>
      </c>
      <c r="O121" s="49" t="s">
        <v>459</v>
      </c>
      <c r="P121" s="48"/>
      <c r="Q121" s="30" t="s">
        <v>354</v>
      </c>
    </row>
    <row r="122" spans="1:17" s="87" customFormat="1" ht="27.6" x14ac:dyDescent="0.3">
      <c r="A122" s="30" t="s">
        <v>463</v>
      </c>
      <c r="B122" s="66">
        <v>6</v>
      </c>
      <c r="C122" s="30" t="s">
        <v>296</v>
      </c>
      <c r="D122" s="57" t="s">
        <v>336</v>
      </c>
      <c r="E122" s="30" t="s">
        <v>337</v>
      </c>
      <c r="F122" s="67" t="s">
        <v>415</v>
      </c>
      <c r="G122" s="67" t="s">
        <v>416</v>
      </c>
      <c r="H122" s="66">
        <v>15</v>
      </c>
      <c r="I122" s="66"/>
      <c r="J122" s="66"/>
      <c r="K122" s="49"/>
      <c r="L122" s="66"/>
      <c r="M122" s="51">
        <v>3</v>
      </c>
      <c r="N122" s="49" t="s">
        <v>76</v>
      </c>
      <c r="O122" s="49" t="s">
        <v>459</v>
      </c>
      <c r="P122" s="48"/>
      <c r="Q122" s="30" t="s">
        <v>354</v>
      </c>
    </row>
    <row r="123" spans="1:17" s="87" customFormat="1" x14ac:dyDescent="0.3">
      <c r="A123" s="30" t="s">
        <v>463</v>
      </c>
      <c r="B123" s="66">
        <v>6</v>
      </c>
      <c r="C123" s="30" t="s">
        <v>297</v>
      </c>
      <c r="D123" s="57" t="s">
        <v>338</v>
      </c>
      <c r="E123" s="30" t="s">
        <v>339</v>
      </c>
      <c r="F123" s="30" t="s">
        <v>432</v>
      </c>
      <c r="G123" s="69" t="s">
        <v>433</v>
      </c>
      <c r="H123" s="66">
        <v>15</v>
      </c>
      <c r="I123" s="66"/>
      <c r="J123" s="66"/>
      <c r="K123" s="49"/>
      <c r="L123" s="66"/>
      <c r="M123" s="51">
        <v>3</v>
      </c>
      <c r="N123" s="49" t="s">
        <v>77</v>
      </c>
      <c r="O123" s="49" t="s">
        <v>459</v>
      </c>
      <c r="P123" s="48"/>
      <c r="Q123" s="30" t="s">
        <v>354</v>
      </c>
    </row>
    <row r="124" spans="1:17" s="87" customFormat="1" ht="41.4" x14ac:dyDescent="0.3">
      <c r="A124" s="30" t="s">
        <v>463</v>
      </c>
      <c r="B124" s="66">
        <v>6</v>
      </c>
      <c r="C124" s="30" t="s">
        <v>298</v>
      </c>
      <c r="D124" s="57" t="s">
        <v>340</v>
      </c>
      <c r="E124" s="30" t="s">
        <v>341</v>
      </c>
      <c r="F124" s="30" t="s">
        <v>432</v>
      </c>
      <c r="G124" s="69" t="s">
        <v>433</v>
      </c>
      <c r="H124" s="66">
        <v>10</v>
      </c>
      <c r="I124" s="66"/>
      <c r="J124" s="66"/>
      <c r="K124" s="49"/>
      <c r="L124" s="66"/>
      <c r="M124" s="51">
        <v>2</v>
      </c>
      <c r="N124" s="49" t="s">
        <v>76</v>
      </c>
      <c r="O124" s="49" t="s">
        <v>459</v>
      </c>
      <c r="P124" s="30" t="s">
        <v>347</v>
      </c>
      <c r="Q124" s="30" t="s">
        <v>354</v>
      </c>
    </row>
    <row r="125" spans="1:17" s="87" customFormat="1" x14ac:dyDescent="0.3">
      <c r="A125" s="93" t="s">
        <v>19</v>
      </c>
      <c r="B125" s="94"/>
      <c r="C125" s="94"/>
      <c r="D125" s="94"/>
      <c r="E125" s="94"/>
      <c r="F125" s="94"/>
      <c r="G125" s="94"/>
      <c r="H125" s="56">
        <f>SUM(H115:H124)</f>
        <v>125</v>
      </c>
      <c r="I125" s="56">
        <f>SUM(I115:I124)</f>
        <v>0</v>
      </c>
      <c r="J125" s="56"/>
      <c r="K125" s="56"/>
      <c r="L125" s="56"/>
      <c r="M125" s="56">
        <f>SUM(M115:M124)</f>
        <v>26</v>
      </c>
      <c r="N125" s="91"/>
      <c r="O125" s="91"/>
      <c r="P125" s="84"/>
      <c r="Q125" s="84"/>
    </row>
  </sheetData>
  <sheetProtection algorithmName="SHA-512" hashValue="d3PwcRtDB4ZxVnkhHzXDFqt7fHbkKpp3NMwDGsEx8f8GtE512PPUS7k5KBi3yGvqZKtLpbPaUofCuOiBJLYziQ==" saltValue="fMNDtNSGHIvZZLH3HXFI1A==" spinCount="100000" sheet="1" objects="1" scenarios="1"/>
  <mergeCells count="18">
    <mergeCell ref="A45:G45"/>
    <mergeCell ref="H6:K6"/>
    <mergeCell ref="A21:G21"/>
    <mergeCell ref="A34:G34"/>
    <mergeCell ref="A77:Q77"/>
    <mergeCell ref="A54:G54"/>
    <mergeCell ref="A62:G62"/>
    <mergeCell ref="A68:G68"/>
    <mergeCell ref="A70:G70"/>
    <mergeCell ref="A71:G71"/>
    <mergeCell ref="A125:G125"/>
    <mergeCell ref="A79:Q79"/>
    <mergeCell ref="A91:Q91"/>
    <mergeCell ref="A103:Q103"/>
    <mergeCell ref="A114:Q114"/>
    <mergeCell ref="A89:G89"/>
    <mergeCell ref="A101:G101"/>
    <mergeCell ref="A112:G1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rowBreaks count="1" manualBreakCount="1">
    <brk id="6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2020-08-16T20:26:17Z</cp:lastPrinted>
  <dcterms:created xsi:type="dcterms:W3CDTF">2017-08-27T22:25:18Z</dcterms:created>
  <dcterms:modified xsi:type="dcterms:W3CDTF">2020-09-04T21:56:45Z</dcterms:modified>
</cp:coreProperties>
</file>