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K\"/>
    </mc:Choice>
  </mc:AlternateContent>
  <bookViews>
    <workbookView xWindow="-120" yWindow="-120" windowWidth="29040" windowHeight="15840"/>
  </bookViews>
  <sheets>
    <sheet name="Nappali 2020" sheetId="1" r:id="rId1"/>
    <sheet name="Levelező 2020" sheetId="2" r:id="rId2"/>
  </sheets>
  <definedNames>
    <definedName name="_xlnm.Print_Titles" localSheetId="1">'Levelező 2020'!$6:$7</definedName>
    <definedName name="_xlnm.Print_Titles" localSheetId="0">'Nappali 2020'!$6:$7</definedName>
    <definedName name="_xlnm.Print_Area" localSheetId="1">'Levelező 2020'!$A$1:$S$96</definedName>
    <definedName name="_xlnm.Print_Area" localSheetId="0">'Nappali 2020'!$A$1:$S$96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9" i="1" l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L88" i="1"/>
  <c r="K88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L77" i="1"/>
  <c r="K77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L66" i="1"/>
  <c r="K66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55" i="1"/>
  <c r="K55" i="1"/>
  <c r="K52" i="1"/>
  <c r="L52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L44" i="1"/>
  <c r="K44" i="1"/>
  <c r="H40" i="1"/>
  <c r="I40" i="1"/>
  <c r="J40" i="1"/>
  <c r="M40" i="1"/>
  <c r="N40" i="1"/>
  <c r="O40" i="1"/>
  <c r="G40" i="1"/>
  <c r="H32" i="1"/>
  <c r="I32" i="1"/>
  <c r="J32" i="1"/>
  <c r="M32" i="1"/>
  <c r="N32" i="1"/>
  <c r="O32" i="1"/>
  <c r="G32" i="1"/>
  <c r="H23" i="1"/>
  <c r="I23" i="1"/>
  <c r="J23" i="1"/>
  <c r="M23" i="1"/>
  <c r="N23" i="1"/>
  <c r="O23" i="1"/>
  <c r="G23" i="1"/>
  <c r="H16" i="1"/>
  <c r="I16" i="1"/>
  <c r="J16" i="1"/>
  <c r="M16" i="1"/>
  <c r="N16" i="1"/>
  <c r="O16" i="1"/>
  <c r="G16" i="1"/>
  <c r="K35" i="1"/>
  <c r="L35" i="1"/>
  <c r="K36" i="1"/>
  <c r="L36" i="1"/>
  <c r="K37" i="1"/>
  <c r="L37" i="1"/>
  <c r="K39" i="1"/>
  <c r="L39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3" i="1"/>
  <c r="L33" i="1"/>
  <c r="K34" i="1"/>
  <c r="L34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7" i="1"/>
  <c r="L17" i="1"/>
  <c r="K18" i="1"/>
  <c r="L18" i="1"/>
  <c r="K19" i="1"/>
  <c r="L19" i="1"/>
  <c r="K20" i="1"/>
  <c r="L20" i="1"/>
  <c r="K21" i="1"/>
  <c r="L21" i="1"/>
  <c r="K22" i="1"/>
  <c r="L22" i="1"/>
  <c r="L8" i="1"/>
  <c r="K8" i="1"/>
  <c r="L23" i="1" l="1"/>
  <c r="K32" i="1"/>
  <c r="K40" i="1"/>
  <c r="K16" i="1"/>
  <c r="L40" i="1"/>
  <c r="L32" i="1"/>
  <c r="L16" i="1"/>
  <c r="K23" i="1"/>
  <c r="O40" i="2"/>
  <c r="N40" i="2"/>
  <c r="M40" i="2"/>
  <c r="K40" i="2"/>
  <c r="O32" i="2"/>
  <c r="N32" i="2"/>
  <c r="M32" i="2"/>
  <c r="L32" i="2"/>
  <c r="K32" i="2"/>
  <c r="L23" i="2"/>
  <c r="K23" i="2"/>
  <c r="O16" i="2"/>
  <c r="N16" i="2"/>
  <c r="M16" i="2"/>
  <c r="L16" i="2"/>
  <c r="K16" i="2"/>
  <c r="K41" i="2" l="1"/>
  <c r="M41" i="2"/>
  <c r="N41" i="2"/>
  <c r="O41" i="2"/>
  <c r="L41" i="2"/>
  <c r="H41" i="1"/>
  <c r="G41" i="1"/>
  <c r="J41" i="1"/>
  <c r="L41" i="1"/>
  <c r="I41" i="1"/>
  <c r="M41" i="1"/>
  <c r="N41" i="1"/>
  <c r="O41" i="1"/>
  <c r="K41" i="1"/>
</calcChain>
</file>

<file path=xl/sharedStrings.xml><?xml version="1.0" encoding="utf-8"?>
<sst xmlns="http://schemas.openxmlformats.org/spreadsheetml/2006/main" count="977" uniqueCount="227">
  <si>
    <t>Képzéskód</t>
  </si>
  <si>
    <t>Tárgykód</t>
  </si>
  <si>
    <t>Tárgynév</t>
  </si>
  <si>
    <t>Tárgyfelelős</t>
  </si>
  <si>
    <t>Tf.kód</t>
  </si>
  <si>
    <t>El</t>
  </si>
  <si>
    <t>Gy</t>
  </si>
  <si>
    <t>La</t>
  </si>
  <si>
    <t>Te</t>
  </si>
  <si>
    <t>Kr</t>
  </si>
  <si>
    <t>K</t>
  </si>
  <si>
    <t>F.típ.</t>
  </si>
  <si>
    <t>Előkövetelmény</t>
  </si>
  <si>
    <t>A</t>
  </si>
  <si>
    <t>MMEN</t>
  </si>
  <si>
    <t>SGMIFX01XMN</t>
  </si>
  <si>
    <t>Alkalmazott informatika</t>
  </si>
  <si>
    <t>Dr. Molnár Sándor</t>
  </si>
  <si>
    <t>FNTU16</t>
  </si>
  <si>
    <t>Nincs</t>
  </si>
  <si>
    <t>SGTKJM001MN</t>
  </si>
  <si>
    <t>Haladó közgazdaságtan</t>
  </si>
  <si>
    <t>Dr. Molnár Márk</t>
  </si>
  <si>
    <t>WWFA86</t>
  </si>
  <si>
    <t>SGMFFX06XMN</t>
  </si>
  <si>
    <t>Modern fizika</t>
  </si>
  <si>
    <t>Dr. Seres István</t>
  </si>
  <si>
    <t>D2OK1Z</t>
  </si>
  <si>
    <t>SGMMAX02XMN</t>
  </si>
  <si>
    <t>Műszaki-gazdasági matematika</t>
  </si>
  <si>
    <t>Dr. Veres Antal</t>
  </si>
  <si>
    <t>PZEVRM</t>
  </si>
  <si>
    <t>SGMMGX08XMN</t>
  </si>
  <si>
    <t>Projekt menedzsment</t>
  </si>
  <si>
    <t>Dr. Daróczi Miklós</t>
  </si>
  <si>
    <t>I42CH5</t>
  </si>
  <si>
    <t>SGMMGX09XMN</t>
  </si>
  <si>
    <t xml:space="preserve">Vezetői gazdaságtan </t>
  </si>
  <si>
    <t>Dr. Peszeki Zoltán</t>
  </si>
  <si>
    <t>PHW3X9</t>
  </si>
  <si>
    <t>SGMMUM002MN</t>
  </si>
  <si>
    <t>Menedzsment műszakiaknak</t>
  </si>
  <si>
    <t>Dr. Husti István</t>
  </si>
  <si>
    <t>YXW65D</t>
  </si>
  <si>
    <t>SGMFOM002MN</t>
  </si>
  <si>
    <t>Műszaki alapismeretek</t>
  </si>
  <si>
    <t>Dr. Kiss Péter</t>
  </si>
  <si>
    <t>FJZ562</t>
  </si>
  <si>
    <t>SGMMGX28XMN</t>
  </si>
  <si>
    <t>A környezetvédelem biológiai alapjai</t>
  </si>
  <si>
    <t>Dr. Szentpétery Zsolt</t>
  </si>
  <si>
    <t>FS0RYH</t>
  </si>
  <si>
    <t>SGMMGX11XMN</t>
  </si>
  <si>
    <t>Innováció-menedzsment</t>
  </si>
  <si>
    <t>SGMIFX03XMN</t>
  </si>
  <si>
    <t>Matematika operációkutatási alkalmazásai</t>
  </si>
  <si>
    <t>SGMMGX10XMN</t>
  </si>
  <si>
    <t>Üzleti tervezés</t>
  </si>
  <si>
    <t>S001KOT</t>
  </si>
  <si>
    <t xml:space="preserve"> Kötelezően választott "B"</t>
  </si>
  <si>
    <t>A választott tárgy felelőse</t>
  </si>
  <si>
    <t>Bk</t>
  </si>
  <si>
    <t>S001SZAB</t>
  </si>
  <si>
    <t xml:space="preserve"> Választható "C"</t>
  </si>
  <si>
    <t>C</t>
  </si>
  <si>
    <t>SGMMGX12XMN</t>
  </si>
  <si>
    <t>Stratégiai menedzsment</t>
  </si>
  <si>
    <t>SGMMCX09XMN</t>
  </si>
  <si>
    <t>Mechanikai esettanulmányok</t>
  </si>
  <si>
    <t>Dr. Oldal István</t>
  </si>
  <si>
    <t>AEJMCY</t>
  </si>
  <si>
    <t>SGMMHX05XMN</t>
  </si>
  <si>
    <t>Mechatronika</t>
  </si>
  <si>
    <t>Dr. Jánosi László</t>
  </si>
  <si>
    <t>YY22KT</t>
  </si>
  <si>
    <t>SGMMTX06XMN</t>
  </si>
  <si>
    <t>Villamosságtan</t>
  </si>
  <si>
    <t>Dr. Gergely Zoltán Albert</t>
  </si>
  <si>
    <t>TBFBPT</t>
  </si>
  <si>
    <t>SGMMGX29XMN</t>
  </si>
  <si>
    <t>Diplomatervezés I.</t>
  </si>
  <si>
    <t>Választott konzulens</t>
  </si>
  <si>
    <t>Kritérium feltétel</t>
  </si>
  <si>
    <t>SGMMGX16XMN</t>
  </si>
  <si>
    <t>Modul projekt feladat</t>
  </si>
  <si>
    <t>SGMMGX18XMN</t>
  </si>
  <si>
    <t>Műszaki termelésmenedzsment</t>
  </si>
  <si>
    <t>SGMMGX30XMN</t>
  </si>
  <si>
    <t>Vállalatirányítás</t>
  </si>
  <si>
    <t>SGMLGX10XMN</t>
  </si>
  <si>
    <t>Anyagmozgatás</t>
  </si>
  <si>
    <t>Dr. Magó László</t>
  </si>
  <si>
    <t>PINQYS</t>
  </si>
  <si>
    <t>SGMJHX09XMN</t>
  </si>
  <si>
    <t>Járműtechnika</t>
  </si>
  <si>
    <t>SGMMGX13XMN</t>
  </si>
  <si>
    <t>Diplomakészítési gyakorlat</t>
  </si>
  <si>
    <t>SGMMGX31XMN</t>
  </si>
  <si>
    <t>Diplomatervezés II.</t>
  </si>
  <si>
    <t>SGMGRX26XXN</t>
  </si>
  <si>
    <t>Gépek és rendszerek üzemeltetése</t>
  </si>
  <si>
    <t>Dr. Bártfai Zoltán</t>
  </si>
  <si>
    <t>RKUWOV</t>
  </si>
  <si>
    <t>SGMMEX02XMN</t>
  </si>
  <si>
    <t>Mezőgazdasági gépek</t>
  </si>
  <si>
    <t>Dr. Bense László</t>
  </si>
  <si>
    <t>ABV3XQ</t>
  </si>
  <si>
    <t>SGMGRX08XMN</t>
  </si>
  <si>
    <t>Mezőgazdasági technológiák</t>
  </si>
  <si>
    <t>SGMMGX20XMN</t>
  </si>
  <si>
    <t xml:space="preserve">Ipari marketing </t>
  </si>
  <si>
    <t>Dr. Medina Viktor Ferenc</t>
  </si>
  <si>
    <t>SSTNRG</t>
  </si>
  <si>
    <t>SGMMGX07XMN</t>
  </si>
  <si>
    <t>Termelőeszköz kereskedelem</t>
  </si>
  <si>
    <t>SGMLGX03XMN</t>
  </si>
  <si>
    <t>Logisztikai folyamatok szimulációja</t>
  </si>
  <si>
    <t>SGMLGX09XMN</t>
  </si>
  <si>
    <t>Szállítmányozás</t>
  </si>
  <si>
    <t>SGMLGX05XMN</t>
  </si>
  <si>
    <t>Termelési logisztika</t>
  </si>
  <si>
    <t>SGMETX08XMN</t>
  </si>
  <si>
    <t>Energetikai berendezések</t>
  </si>
  <si>
    <t>Dr. Schrempf Norbert Attila</t>
  </si>
  <si>
    <t>C00U9Z</t>
  </si>
  <si>
    <t>SGMETX15XMN</t>
  </si>
  <si>
    <t>Megújuló energia 1.</t>
  </si>
  <si>
    <t>SGMETX16XMN</t>
  </si>
  <si>
    <t>Megújuló energia 2.</t>
  </si>
  <si>
    <t>SGMMGX25XMN</t>
  </si>
  <si>
    <t>Haladó projektmenedzsment</t>
  </si>
  <si>
    <t>SGMMGX32XMN</t>
  </si>
  <si>
    <t>Műszaki projekttervezés</t>
  </si>
  <si>
    <t>SGMMGX27XMN</t>
  </si>
  <si>
    <t>Számítógéppel támogatott projektmenedzsment</t>
  </si>
  <si>
    <t>SGMMGX24XMN</t>
  </si>
  <si>
    <t>Pályázatírás</t>
  </si>
  <si>
    <t>Dr. Mozsgai Katalin</t>
  </si>
  <si>
    <t>MJUFX2</t>
  </si>
  <si>
    <t>SGMMGX15XMN</t>
  </si>
  <si>
    <t>Minőségmenedzsment módszerek</t>
  </si>
  <si>
    <t>SGMGSX18XMN</t>
  </si>
  <si>
    <t>Ergonómia</t>
  </si>
  <si>
    <t>Dr. Walz Géza</t>
  </si>
  <si>
    <t>KIVDH8</t>
  </si>
  <si>
    <t>SGMJTX02XMN</t>
  </si>
  <si>
    <t>Gépipari minőségbiztosítás</t>
  </si>
  <si>
    <t>Dr. Kalácska Gábor</t>
  </si>
  <si>
    <t>GEQDG3</t>
  </si>
  <si>
    <t>SGMLGX08XMN</t>
  </si>
  <si>
    <t>Logisztika</t>
  </si>
  <si>
    <t>Agrobiznisz specializáció (L-MSc-GC-HU-B) 2020/21/1</t>
  </si>
  <si>
    <t>Ipari marketing és logisztika specializáció (N-MSc-GC-HU-B) 2019/20/1</t>
  </si>
  <si>
    <t>Megújuló energiák specializáció (N-MSc-GC-HU-B) 2020/21/1</t>
  </si>
  <si>
    <t>Projektmenedzsment specializáció (N-MSc-GC-HU-B) 2020/21/1</t>
  </si>
  <si>
    <t>Termelés- és minőségmenedzsment specializáció (N-MSc-GC-HU-B) 2020/21/1</t>
  </si>
  <si>
    <t>G</t>
  </si>
  <si>
    <t>V</t>
  </si>
  <si>
    <t>Megjegyzés</t>
  </si>
  <si>
    <t>Sze</t>
  </si>
  <si>
    <t>Kötelezően választott tárgy</t>
  </si>
  <si>
    <t>Kötelezően választott műszaki tárgy I.</t>
  </si>
  <si>
    <t>Kötelezően választott műszaki tárgy II.</t>
  </si>
  <si>
    <t>MMENL</t>
  </si>
  <si>
    <t>SGMIFX01XML</t>
  </si>
  <si>
    <t>SGTKJM001ML</t>
  </si>
  <si>
    <t>SGMFFX06XML</t>
  </si>
  <si>
    <t>SGMMAX02XML</t>
  </si>
  <si>
    <t>SGMMGX08XML</t>
  </si>
  <si>
    <t>SGMMGX09XML</t>
  </si>
  <si>
    <t>SGMMUM002ML</t>
  </si>
  <si>
    <t>Kötelezően válaszott tárgy</t>
  </si>
  <si>
    <t>SGMFOM002ML</t>
  </si>
  <si>
    <t>SGMMGX28XML</t>
  </si>
  <si>
    <t>SGMMGX11XML</t>
  </si>
  <si>
    <t>SGMIFX03XML</t>
  </si>
  <si>
    <t>SGMMGX10XML</t>
  </si>
  <si>
    <t>SGMMGX16XML</t>
  </si>
  <si>
    <t>SGMMGX12XML</t>
  </si>
  <si>
    <t>SGMMCX09XML</t>
  </si>
  <si>
    <t>Kötelezően válaszott műszaki tárgy I.</t>
  </si>
  <si>
    <t>SGMMHX05XML</t>
  </si>
  <si>
    <t>SGMMTX06XML</t>
  </si>
  <si>
    <t>SGMMGX29XML</t>
  </si>
  <si>
    <t>SGMMGX18XML</t>
  </si>
  <si>
    <t>SGMMGX30XML</t>
  </si>
  <si>
    <t>SGMLGX10XML</t>
  </si>
  <si>
    <t>Kötelezően válaszott műszaki tárgy II.</t>
  </si>
  <si>
    <t>SGMJHX09XML</t>
  </si>
  <si>
    <t>SGMMGX13XML</t>
  </si>
  <si>
    <t>SGMMGX31XML</t>
  </si>
  <si>
    <t>SGMGRX26XXL</t>
  </si>
  <si>
    <t>SGMMEX02XML</t>
  </si>
  <si>
    <t>SGMGRX08XML</t>
  </si>
  <si>
    <t>SGMMGX20XML</t>
  </si>
  <si>
    <t>Ipari marketing</t>
  </si>
  <si>
    <t>SGMMGX07XML</t>
  </si>
  <si>
    <t>Ipari marketing és logisztika specializáció (L-MSc-GC-HU-B) 2020/21/1</t>
  </si>
  <si>
    <t>SGMLGX03XML</t>
  </si>
  <si>
    <t>SGMLGX09XML</t>
  </si>
  <si>
    <t>SGMLGX05XML</t>
  </si>
  <si>
    <t>Megújuló energiák specializáció (L-MSc-GC-HU-B) 2020/21/1</t>
  </si>
  <si>
    <t>SGMETX08XML</t>
  </si>
  <si>
    <t>SGMETX15XML</t>
  </si>
  <si>
    <t>SGMETX16XML</t>
  </si>
  <si>
    <t>Projektmenedzsment specializáció (L-MSc-GC-HU-B) 2020/21/1</t>
  </si>
  <si>
    <t>SGMMGX25XML</t>
  </si>
  <si>
    <t>SGMMGX32XML</t>
  </si>
  <si>
    <t>SGMMGX27XML</t>
  </si>
  <si>
    <t>SGMMGX24XML</t>
  </si>
  <si>
    <t>SGMMGX15XML</t>
  </si>
  <si>
    <t>Termelés és minőségmenedzsment specializáció (L-MSc-GC-HU-B) 2020/21/1</t>
  </si>
  <si>
    <t>SGMGSX18XML</t>
  </si>
  <si>
    <t>SGMJTX02XML</t>
  </si>
  <si>
    <t>SGMLGX08XML</t>
  </si>
  <si>
    <t>Gödöllői Campus, Gépészmérnöki Kar</t>
  </si>
  <si>
    <t>Szak neve:</t>
  </si>
  <si>
    <t xml:space="preserve">Szakfelelős: </t>
  </si>
  <si>
    <t>Hatályos:</t>
  </si>
  <si>
    <t xml:space="preserve">2020/2021. tanévtől érvényes felmenő rendszerben </t>
  </si>
  <si>
    <t>Félév</t>
  </si>
  <si>
    <t>Műszaki menedzser mesterképzési szak (MSc) (nappali munkarend)</t>
  </si>
  <si>
    <t>Heti óraszám</t>
  </si>
  <si>
    <t>Féléves óraszám</t>
  </si>
  <si>
    <t>Összesen:</t>
  </si>
  <si>
    <t>ÖSSZESEN:</t>
  </si>
  <si>
    <t>Műszaki menedzser mesterképzési szak (MSc) (levelező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</si>
</sst>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/>
    <xf numFmtId="1" fontId="3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62865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5185357E-5CA3-4901-9184-DAE8F0F2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62865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DE14511E-999A-4A44-A976-33773C88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RowHeight="13.8" x14ac:dyDescent="0.3"/>
  <cols>
    <col min="1" max="1" width="10.109375" style="10" customWidth="1"/>
    <col min="2" max="2" width="6.77734375" style="15" customWidth="1"/>
    <col min="3" max="3" width="15.33203125" style="10" customWidth="1"/>
    <col min="4" max="4" width="25" style="16" customWidth="1"/>
    <col min="5" max="5" width="20.33203125" style="10" customWidth="1"/>
    <col min="6" max="6" width="8.6640625" style="10" hidden="1" customWidth="1"/>
    <col min="7" max="10" width="3.6640625" style="17" customWidth="1"/>
    <col min="11" max="11" width="6" style="17" customWidth="1"/>
    <col min="12" max="12" width="4.44140625" style="17" customWidth="1"/>
    <col min="13" max="14" width="3.6640625" style="17" customWidth="1"/>
    <col min="15" max="15" width="4.5546875" style="18" customWidth="1"/>
    <col min="16" max="16" width="3.6640625" style="19" customWidth="1"/>
    <col min="17" max="17" width="12" style="19" bestFit="1" customWidth="1"/>
    <col min="18" max="18" width="14.44140625" style="10" customWidth="1"/>
    <col min="19" max="19" width="21.6640625" style="10" customWidth="1"/>
    <col min="20" max="16384" width="8.88671875" style="21"/>
  </cols>
  <sheetData>
    <row r="1" spans="1:19" x14ac:dyDescent="0.3">
      <c r="A1" s="9"/>
      <c r="B1" s="1" t="s">
        <v>215</v>
      </c>
      <c r="C1" s="2"/>
      <c r="D1" s="2"/>
      <c r="G1" s="11"/>
      <c r="H1" s="11"/>
      <c r="I1" s="11"/>
      <c r="J1" s="11"/>
      <c r="K1" s="11"/>
      <c r="L1" s="11"/>
      <c r="M1" s="11"/>
      <c r="N1" s="11"/>
      <c r="O1" s="12"/>
      <c r="P1" s="2"/>
      <c r="Q1" s="2"/>
      <c r="R1" s="20"/>
      <c r="S1" s="20"/>
    </row>
    <row r="2" spans="1:19" x14ac:dyDescent="0.3">
      <c r="A2" s="9"/>
      <c r="B2" s="3" t="s">
        <v>216</v>
      </c>
      <c r="D2" s="4" t="s">
        <v>221</v>
      </c>
      <c r="E2" s="5"/>
      <c r="G2" s="11"/>
      <c r="H2" s="11"/>
      <c r="I2" s="11"/>
      <c r="J2" s="11"/>
      <c r="K2" s="11"/>
      <c r="L2" s="11"/>
      <c r="M2" s="11"/>
      <c r="N2" s="11"/>
      <c r="O2" s="12"/>
      <c r="P2" s="2"/>
      <c r="Q2" s="2"/>
      <c r="R2" s="22"/>
      <c r="S2" s="22"/>
    </row>
    <row r="3" spans="1:19" x14ac:dyDescent="0.3">
      <c r="A3" s="9"/>
      <c r="B3" s="3" t="s">
        <v>217</v>
      </c>
      <c r="D3" s="5" t="s">
        <v>34</v>
      </c>
      <c r="E3" s="5"/>
      <c r="G3" s="11"/>
      <c r="H3" s="11"/>
      <c r="I3" s="11"/>
      <c r="J3" s="11"/>
      <c r="K3" s="11"/>
      <c r="L3" s="11"/>
      <c r="M3" s="11"/>
      <c r="N3" s="11"/>
      <c r="O3" s="12"/>
      <c r="P3" s="2"/>
      <c r="Q3" s="2"/>
      <c r="R3" s="22"/>
      <c r="S3" s="22"/>
    </row>
    <row r="4" spans="1:19" x14ac:dyDescent="0.3">
      <c r="A4" s="9"/>
      <c r="B4" s="6" t="s">
        <v>218</v>
      </c>
      <c r="D4" s="7" t="s">
        <v>219</v>
      </c>
      <c r="E4" s="5"/>
      <c r="G4" s="11"/>
      <c r="H4" s="11"/>
      <c r="I4" s="11"/>
      <c r="J4" s="11"/>
      <c r="K4" s="11"/>
      <c r="L4" s="11"/>
      <c r="M4" s="11"/>
      <c r="N4" s="11"/>
      <c r="O4" s="12"/>
      <c r="P4" s="2"/>
      <c r="Q4" s="2"/>
      <c r="R4" s="22"/>
      <c r="S4" s="22"/>
    </row>
    <row r="5" spans="1:19" x14ac:dyDescent="0.3">
      <c r="B5" s="12"/>
      <c r="C5" s="13"/>
      <c r="D5" s="13"/>
      <c r="E5" s="13"/>
      <c r="F5" s="1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4"/>
      <c r="S5" s="14"/>
    </row>
    <row r="6" spans="1:19" x14ac:dyDescent="0.3">
      <c r="B6" s="11"/>
      <c r="C6" s="2"/>
      <c r="D6" s="2"/>
      <c r="E6" s="2"/>
      <c r="G6" s="67" t="s">
        <v>222</v>
      </c>
      <c r="H6" s="67"/>
      <c r="I6" s="67"/>
      <c r="J6" s="67"/>
      <c r="K6" s="67" t="s">
        <v>223</v>
      </c>
      <c r="L6" s="67"/>
      <c r="M6" s="67"/>
      <c r="N6" s="67"/>
      <c r="O6" s="12"/>
      <c r="P6" s="2"/>
      <c r="Q6" s="2"/>
    </row>
    <row r="7" spans="1:19" x14ac:dyDescent="0.3">
      <c r="A7" s="28" t="s">
        <v>0</v>
      </c>
      <c r="B7" s="8" t="s">
        <v>220</v>
      </c>
      <c r="C7" s="28" t="s">
        <v>1</v>
      </c>
      <c r="D7" s="29" t="s">
        <v>2</v>
      </c>
      <c r="E7" s="28" t="s">
        <v>3</v>
      </c>
      <c r="F7" s="28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5</v>
      </c>
      <c r="L7" s="30" t="s">
        <v>6</v>
      </c>
      <c r="M7" s="30" t="s">
        <v>7</v>
      </c>
      <c r="N7" s="30" t="s">
        <v>8</v>
      </c>
      <c r="O7" s="30" t="s">
        <v>9</v>
      </c>
      <c r="P7" s="31" t="s">
        <v>10</v>
      </c>
      <c r="Q7" s="31" t="s">
        <v>11</v>
      </c>
      <c r="R7" s="32" t="s">
        <v>12</v>
      </c>
      <c r="S7" s="32" t="s">
        <v>158</v>
      </c>
    </row>
    <row r="8" spans="1:19" s="44" customFormat="1" x14ac:dyDescent="0.3">
      <c r="A8" s="38" t="s">
        <v>14</v>
      </c>
      <c r="B8" s="34">
        <v>1</v>
      </c>
      <c r="C8" s="33" t="s">
        <v>15</v>
      </c>
      <c r="D8" s="33" t="s">
        <v>16</v>
      </c>
      <c r="E8" s="33" t="s">
        <v>17</v>
      </c>
      <c r="F8" s="33" t="s">
        <v>18</v>
      </c>
      <c r="G8" s="34">
        <v>2</v>
      </c>
      <c r="H8" s="34">
        <v>2</v>
      </c>
      <c r="I8" s="34"/>
      <c r="J8" s="34"/>
      <c r="K8" s="34">
        <f>G8*13</f>
        <v>26</v>
      </c>
      <c r="L8" s="34">
        <f>H8*13</f>
        <v>26</v>
      </c>
      <c r="M8" s="34"/>
      <c r="N8" s="34"/>
      <c r="O8" s="34">
        <v>5</v>
      </c>
      <c r="P8" s="38" t="s">
        <v>156</v>
      </c>
      <c r="Q8" s="38" t="s">
        <v>13</v>
      </c>
      <c r="R8" s="33" t="s">
        <v>19</v>
      </c>
      <c r="S8" s="33"/>
    </row>
    <row r="9" spans="1:19" s="44" customFormat="1" x14ac:dyDescent="0.3">
      <c r="A9" s="38" t="s">
        <v>14</v>
      </c>
      <c r="B9" s="34">
        <v>1</v>
      </c>
      <c r="C9" s="33" t="s">
        <v>20</v>
      </c>
      <c r="D9" s="33" t="s">
        <v>21</v>
      </c>
      <c r="E9" s="33" t="s">
        <v>22</v>
      </c>
      <c r="F9" s="33" t="s">
        <v>23</v>
      </c>
      <c r="G9" s="34">
        <v>2</v>
      </c>
      <c r="H9" s="34">
        <v>0</v>
      </c>
      <c r="I9" s="34"/>
      <c r="J9" s="34"/>
      <c r="K9" s="34">
        <f t="shared" ref="K9:K22" si="0">G9*13</f>
        <v>26</v>
      </c>
      <c r="L9" s="34">
        <f t="shared" ref="L9:L22" si="1">H9*13</f>
        <v>0</v>
      </c>
      <c r="M9" s="34"/>
      <c r="N9" s="34"/>
      <c r="O9" s="34">
        <v>3</v>
      </c>
      <c r="P9" s="38" t="s">
        <v>157</v>
      </c>
      <c r="Q9" s="38" t="s">
        <v>13</v>
      </c>
      <c r="R9" s="33" t="s">
        <v>19</v>
      </c>
      <c r="S9" s="33"/>
    </row>
    <row r="10" spans="1:19" s="44" customFormat="1" x14ac:dyDescent="0.3">
      <c r="A10" s="38" t="s">
        <v>14</v>
      </c>
      <c r="B10" s="34">
        <v>1</v>
      </c>
      <c r="C10" s="33" t="s">
        <v>24</v>
      </c>
      <c r="D10" s="33" t="s">
        <v>25</v>
      </c>
      <c r="E10" s="33" t="s">
        <v>26</v>
      </c>
      <c r="F10" s="33" t="s">
        <v>27</v>
      </c>
      <c r="G10" s="34">
        <v>2</v>
      </c>
      <c r="H10" s="34">
        <v>1</v>
      </c>
      <c r="I10" s="34"/>
      <c r="J10" s="34"/>
      <c r="K10" s="34">
        <f t="shared" si="0"/>
        <v>26</v>
      </c>
      <c r="L10" s="34">
        <f t="shared" si="1"/>
        <v>13</v>
      </c>
      <c r="M10" s="34"/>
      <c r="N10" s="34"/>
      <c r="O10" s="34">
        <v>3</v>
      </c>
      <c r="P10" s="38" t="s">
        <v>157</v>
      </c>
      <c r="Q10" s="38" t="s">
        <v>13</v>
      </c>
      <c r="R10" s="33" t="s">
        <v>19</v>
      </c>
      <c r="S10" s="33"/>
    </row>
    <row r="11" spans="1:19" s="44" customFormat="1" ht="27.6" x14ac:dyDescent="0.3">
      <c r="A11" s="38" t="s">
        <v>14</v>
      </c>
      <c r="B11" s="34">
        <v>1</v>
      </c>
      <c r="C11" s="33" t="s">
        <v>28</v>
      </c>
      <c r="D11" s="33" t="s">
        <v>29</v>
      </c>
      <c r="E11" s="33" t="s">
        <v>30</v>
      </c>
      <c r="F11" s="33" t="s">
        <v>31</v>
      </c>
      <c r="G11" s="34">
        <v>2</v>
      </c>
      <c r="H11" s="34">
        <v>2</v>
      </c>
      <c r="I11" s="34"/>
      <c r="J11" s="34"/>
      <c r="K11" s="34">
        <f t="shared" si="0"/>
        <v>26</v>
      </c>
      <c r="L11" s="34">
        <f t="shared" si="1"/>
        <v>26</v>
      </c>
      <c r="M11" s="34"/>
      <c r="N11" s="34"/>
      <c r="O11" s="34">
        <v>6</v>
      </c>
      <c r="P11" s="38" t="s">
        <v>157</v>
      </c>
      <c r="Q11" s="38" t="s">
        <v>13</v>
      </c>
      <c r="R11" s="33" t="s">
        <v>19</v>
      </c>
      <c r="S11" s="33"/>
    </row>
    <row r="12" spans="1:19" s="44" customFormat="1" x14ac:dyDescent="0.3">
      <c r="A12" s="38" t="s">
        <v>14</v>
      </c>
      <c r="B12" s="34">
        <v>1</v>
      </c>
      <c r="C12" s="33" t="s">
        <v>32</v>
      </c>
      <c r="D12" s="33" t="s">
        <v>33</v>
      </c>
      <c r="E12" s="33" t="s">
        <v>34</v>
      </c>
      <c r="F12" s="33" t="s">
        <v>35</v>
      </c>
      <c r="G12" s="34">
        <v>2</v>
      </c>
      <c r="H12" s="34">
        <v>1</v>
      </c>
      <c r="I12" s="34"/>
      <c r="J12" s="34"/>
      <c r="K12" s="34">
        <f t="shared" si="0"/>
        <v>26</v>
      </c>
      <c r="L12" s="34">
        <f t="shared" si="1"/>
        <v>13</v>
      </c>
      <c r="M12" s="34"/>
      <c r="N12" s="34"/>
      <c r="O12" s="34">
        <v>4</v>
      </c>
      <c r="P12" s="38" t="s">
        <v>156</v>
      </c>
      <c r="Q12" s="38" t="s">
        <v>13</v>
      </c>
      <c r="R12" s="33" t="s">
        <v>19</v>
      </c>
      <c r="S12" s="33"/>
    </row>
    <row r="13" spans="1:19" s="44" customFormat="1" x14ac:dyDescent="0.3">
      <c r="A13" s="38" t="s">
        <v>14</v>
      </c>
      <c r="B13" s="34">
        <v>1</v>
      </c>
      <c r="C13" s="33" t="s">
        <v>36</v>
      </c>
      <c r="D13" s="33" t="s">
        <v>37</v>
      </c>
      <c r="E13" s="33" t="s">
        <v>38</v>
      </c>
      <c r="F13" s="33" t="s">
        <v>39</v>
      </c>
      <c r="G13" s="34">
        <v>2</v>
      </c>
      <c r="H13" s="34">
        <v>2</v>
      </c>
      <c r="I13" s="34"/>
      <c r="J13" s="34"/>
      <c r="K13" s="34">
        <f t="shared" si="0"/>
        <v>26</v>
      </c>
      <c r="L13" s="34">
        <f t="shared" si="1"/>
        <v>26</v>
      </c>
      <c r="M13" s="34"/>
      <c r="N13" s="34"/>
      <c r="O13" s="34">
        <v>4</v>
      </c>
      <c r="P13" s="38" t="s">
        <v>156</v>
      </c>
      <c r="Q13" s="38" t="s">
        <v>13</v>
      </c>
      <c r="R13" s="33" t="s">
        <v>19</v>
      </c>
      <c r="S13" s="33"/>
    </row>
    <row r="14" spans="1:19" s="44" customFormat="1" ht="27.6" x14ac:dyDescent="0.3">
      <c r="A14" s="38" t="s">
        <v>14</v>
      </c>
      <c r="B14" s="34">
        <v>1</v>
      </c>
      <c r="C14" s="33" t="s">
        <v>40</v>
      </c>
      <c r="D14" s="33" t="s">
        <v>41</v>
      </c>
      <c r="E14" s="33" t="s">
        <v>42</v>
      </c>
      <c r="F14" s="33" t="s">
        <v>43</v>
      </c>
      <c r="G14" s="34">
        <v>2</v>
      </c>
      <c r="H14" s="34">
        <v>0</v>
      </c>
      <c r="I14" s="34"/>
      <c r="J14" s="34"/>
      <c r="K14" s="34">
        <f t="shared" si="0"/>
        <v>26</v>
      </c>
      <c r="L14" s="34">
        <f t="shared" si="1"/>
        <v>0</v>
      </c>
      <c r="M14" s="34"/>
      <c r="N14" s="34"/>
      <c r="O14" s="34">
        <v>3</v>
      </c>
      <c r="P14" s="38" t="s">
        <v>157</v>
      </c>
      <c r="Q14" s="38" t="s">
        <v>10</v>
      </c>
      <c r="R14" s="33" t="s">
        <v>19</v>
      </c>
      <c r="S14" s="33" t="s">
        <v>160</v>
      </c>
    </row>
    <row r="15" spans="1:19" s="44" customFormat="1" ht="27.6" x14ac:dyDescent="0.3">
      <c r="A15" s="38" t="s">
        <v>14</v>
      </c>
      <c r="B15" s="34">
        <v>1</v>
      </c>
      <c r="C15" s="33" t="s">
        <v>44</v>
      </c>
      <c r="D15" s="33" t="s">
        <v>45</v>
      </c>
      <c r="E15" s="33" t="s">
        <v>46</v>
      </c>
      <c r="F15" s="33" t="s">
        <v>47</v>
      </c>
      <c r="G15" s="34">
        <v>2</v>
      </c>
      <c r="H15" s="34">
        <v>0</v>
      </c>
      <c r="I15" s="34"/>
      <c r="J15" s="34"/>
      <c r="K15" s="34">
        <f t="shared" si="0"/>
        <v>26</v>
      </c>
      <c r="L15" s="34">
        <f t="shared" si="1"/>
        <v>0</v>
      </c>
      <c r="M15" s="34"/>
      <c r="N15" s="34"/>
      <c r="O15" s="34">
        <v>3</v>
      </c>
      <c r="P15" s="38" t="s">
        <v>157</v>
      </c>
      <c r="Q15" s="38" t="s">
        <v>159</v>
      </c>
      <c r="R15" s="33" t="s">
        <v>19</v>
      </c>
      <c r="S15" s="33" t="s">
        <v>160</v>
      </c>
    </row>
    <row r="16" spans="1:19" s="44" customFormat="1" x14ac:dyDescent="0.3">
      <c r="A16" s="63" t="s">
        <v>224</v>
      </c>
      <c r="B16" s="63"/>
      <c r="C16" s="63"/>
      <c r="D16" s="63"/>
      <c r="E16" s="63"/>
      <c r="F16" s="63"/>
      <c r="G16" s="39">
        <f>SUM(G8:G15)</f>
        <v>16</v>
      </c>
      <c r="H16" s="39">
        <f t="shared" ref="H16:O16" si="2">SUM(H8:H15)</f>
        <v>8</v>
      </c>
      <c r="I16" s="39">
        <f t="shared" si="2"/>
        <v>0</v>
      </c>
      <c r="J16" s="39">
        <f t="shared" si="2"/>
        <v>0</v>
      </c>
      <c r="K16" s="39">
        <f t="shared" si="2"/>
        <v>208</v>
      </c>
      <c r="L16" s="39">
        <f t="shared" si="2"/>
        <v>104</v>
      </c>
      <c r="M16" s="39">
        <f t="shared" si="2"/>
        <v>0</v>
      </c>
      <c r="N16" s="39">
        <f t="shared" si="2"/>
        <v>0</v>
      </c>
      <c r="O16" s="39">
        <f t="shared" si="2"/>
        <v>31</v>
      </c>
      <c r="P16" s="45"/>
      <c r="Q16" s="45"/>
      <c r="R16" s="41"/>
      <c r="S16" s="41"/>
    </row>
    <row r="17" spans="1:19" s="46" customFormat="1" ht="27.6" x14ac:dyDescent="0.3">
      <c r="A17" s="38" t="s">
        <v>14</v>
      </c>
      <c r="B17" s="34">
        <v>2</v>
      </c>
      <c r="C17" s="33" t="s">
        <v>48</v>
      </c>
      <c r="D17" s="33" t="s">
        <v>49</v>
      </c>
      <c r="E17" s="33" t="s">
        <v>50</v>
      </c>
      <c r="F17" s="33" t="s">
        <v>51</v>
      </c>
      <c r="G17" s="34">
        <v>2</v>
      </c>
      <c r="H17" s="34">
        <v>0</v>
      </c>
      <c r="I17" s="34"/>
      <c r="J17" s="34"/>
      <c r="K17" s="34">
        <f t="shared" si="0"/>
        <v>26</v>
      </c>
      <c r="L17" s="34">
        <f t="shared" si="1"/>
        <v>0</v>
      </c>
      <c r="M17" s="34"/>
      <c r="N17" s="34"/>
      <c r="O17" s="34">
        <v>3</v>
      </c>
      <c r="P17" s="38" t="s">
        <v>157</v>
      </c>
      <c r="Q17" s="38" t="s">
        <v>13</v>
      </c>
      <c r="R17" s="33" t="s">
        <v>19</v>
      </c>
      <c r="S17" s="33"/>
    </row>
    <row r="18" spans="1:19" s="46" customFormat="1" x14ac:dyDescent="0.3">
      <c r="A18" s="38" t="s">
        <v>14</v>
      </c>
      <c r="B18" s="34">
        <v>2</v>
      </c>
      <c r="C18" s="33" t="s">
        <v>52</v>
      </c>
      <c r="D18" s="33" t="s">
        <v>53</v>
      </c>
      <c r="E18" s="33" t="s">
        <v>42</v>
      </c>
      <c r="F18" s="33" t="s">
        <v>43</v>
      </c>
      <c r="G18" s="34">
        <v>2</v>
      </c>
      <c r="H18" s="34">
        <v>0</v>
      </c>
      <c r="I18" s="34"/>
      <c r="J18" s="34"/>
      <c r="K18" s="34">
        <f t="shared" si="0"/>
        <v>26</v>
      </c>
      <c r="L18" s="34">
        <f t="shared" si="1"/>
        <v>0</v>
      </c>
      <c r="M18" s="34"/>
      <c r="N18" s="34"/>
      <c r="O18" s="34">
        <v>3</v>
      </c>
      <c r="P18" s="38" t="s">
        <v>157</v>
      </c>
      <c r="Q18" s="38" t="s">
        <v>13</v>
      </c>
      <c r="R18" s="33" t="s">
        <v>19</v>
      </c>
      <c r="S18" s="33"/>
    </row>
    <row r="19" spans="1:19" s="46" customFormat="1" ht="27.6" x14ac:dyDescent="0.3">
      <c r="A19" s="38" t="s">
        <v>14</v>
      </c>
      <c r="B19" s="34">
        <v>2</v>
      </c>
      <c r="C19" s="33" t="s">
        <v>54</v>
      </c>
      <c r="D19" s="33" t="s">
        <v>55</v>
      </c>
      <c r="E19" s="33" t="s">
        <v>17</v>
      </c>
      <c r="F19" s="33" t="s">
        <v>18</v>
      </c>
      <c r="G19" s="34">
        <v>1</v>
      </c>
      <c r="H19" s="34">
        <v>2</v>
      </c>
      <c r="I19" s="34"/>
      <c r="J19" s="34"/>
      <c r="K19" s="34">
        <f t="shared" si="0"/>
        <v>13</v>
      </c>
      <c r="L19" s="34">
        <f t="shared" si="1"/>
        <v>26</v>
      </c>
      <c r="M19" s="34"/>
      <c r="N19" s="34"/>
      <c r="O19" s="34">
        <v>4</v>
      </c>
      <c r="P19" s="38" t="s">
        <v>156</v>
      </c>
      <c r="Q19" s="38" t="s">
        <v>13</v>
      </c>
      <c r="R19" s="33" t="s">
        <v>19</v>
      </c>
      <c r="S19" s="33"/>
    </row>
    <row r="20" spans="1:19" s="46" customFormat="1" x14ac:dyDescent="0.3">
      <c r="A20" s="38" t="s">
        <v>14</v>
      </c>
      <c r="B20" s="34">
        <v>2</v>
      </c>
      <c r="C20" s="33" t="s">
        <v>56</v>
      </c>
      <c r="D20" s="33" t="s">
        <v>57</v>
      </c>
      <c r="E20" s="33" t="s">
        <v>38</v>
      </c>
      <c r="F20" s="33" t="s">
        <v>39</v>
      </c>
      <c r="G20" s="34">
        <v>1</v>
      </c>
      <c r="H20" s="34">
        <v>1</v>
      </c>
      <c r="I20" s="34"/>
      <c r="J20" s="34"/>
      <c r="K20" s="34">
        <f t="shared" si="0"/>
        <v>13</v>
      </c>
      <c r="L20" s="34">
        <f t="shared" si="1"/>
        <v>13</v>
      </c>
      <c r="M20" s="34"/>
      <c r="N20" s="34"/>
      <c r="O20" s="34">
        <v>3</v>
      </c>
      <c r="P20" s="38" t="s">
        <v>156</v>
      </c>
      <c r="Q20" s="38" t="s">
        <v>13</v>
      </c>
      <c r="R20" s="33" t="s">
        <v>19</v>
      </c>
      <c r="S20" s="33"/>
    </row>
    <row r="21" spans="1:19" s="46" customFormat="1" ht="27.6" x14ac:dyDescent="0.3">
      <c r="A21" s="38" t="s">
        <v>14</v>
      </c>
      <c r="B21" s="34">
        <v>2</v>
      </c>
      <c r="C21" s="33" t="s">
        <v>58</v>
      </c>
      <c r="D21" s="33" t="s">
        <v>59</v>
      </c>
      <c r="E21" s="33" t="s">
        <v>60</v>
      </c>
      <c r="F21" s="33"/>
      <c r="G21" s="34">
        <v>6</v>
      </c>
      <c r="H21" s="34">
        <v>5</v>
      </c>
      <c r="I21" s="34"/>
      <c r="J21" s="34"/>
      <c r="K21" s="34">
        <f t="shared" si="0"/>
        <v>78</v>
      </c>
      <c r="L21" s="34">
        <f t="shared" si="1"/>
        <v>65</v>
      </c>
      <c r="M21" s="34"/>
      <c r="N21" s="34"/>
      <c r="O21" s="34">
        <v>11</v>
      </c>
      <c r="P21" s="38" t="s">
        <v>157</v>
      </c>
      <c r="Q21" s="38" t="s">
        <v>61</v>
      </c>
      <c r="R21" s="33" t="s">
        <v>19</v>
      </c>
      <c r="S21" s="33"/>
    </row>
    <row r="22" spans="1:19" s="46" customFormat="1" ht="27.6" x14ac:dyDescent="0.3">
      <c r="A22" s="38" t="s">
        <v>14</v>
      </c>
      <c r="B22" s="34">
        <v>2</v>
      </c>
      <c r="C22" s="33" t="s">
        <v>62</v>
      </c>
      <c r="D22" s="33" t="s">
        <v>63</v>
      </c>
      <c r="E22" s="33" t="s">
        <v>60</v>
      </c>
      <c r="F22" s="33"/>
      <c r="G22" s="34">
        <v>1</v>
      </c>
      <c r="H22" s="34">
        <v>2</v>
      </c>
      <c r="I22" s="34"/>
      <c r="J22" s="34"/>
      <c r="K22" s="34">
        <f t="shared" si="0"/>
        <v>13</v>
      </c>
      <c r="L22" s="34">
        <f t="shared" si="1"/>
        <v>26</v>
      </c>
      <c r="M22" s="34"/>
      <c r="N22" s="34"/>
      <c r="O22" s="34">
        <v>3</v>
      </c>
      <c r="P22" s="38" t="s">
        <v>157</v>
      </c>
      <c r="Q22" s="38" t="s">
        <v>64</v>
      </c>
      <c r="R22" s="33" t="s">
        <v>19</v>
      </c>
      <c r="S22" s="33"/>
    </row>
    <row r="23" spans="1:19" s="44" customFormat="1" x14ac:dyDescent="0.3">
      <c r="A23" s="63" t="s">
        <v>224</v>
      </c>
      <c r="B23" s="63"/>
      <c r="C23" s="63"/>
      <c r="D23" s="63"/>
      <c r="E23" s="63"/>
      <c r="F23" s="63"/>
      <c r="G23" s="39">
        <f>SUM(G17:G22)</f>
        <v>13</v>
      </c>
      <c r="H23" s="39">
        <f t="shared" ref="H23:O23" si="3">SUM(H17:H22)</f>
        <v>10</v>
      </c>
      <c r="I23" s="39">
        <f t="shared" si="3"/>
        <v>0</v>
      </c>
      <c r="J23" s="39">
        <f t="shared" si="3"/>
        <v>0</v>
      </c>
      <c r="K23" s="39">
        <f t="shared" si="3"/>
        <v>169</v>
      </c>
      <c r="L23" s="39">
        <f t="shared" si="3"/>
        <v>130</v>
      </c>
      <c r="M23" s="39">
        <f t="shared" si="3"/>
        <v>0</v>
      </c>
      <c r="N23" s="39">
        <f t="shared" si="3"/>
        <v>0</v>
      </c>
      <c r="O23" s="39">
        <f t="shared" si="3"/>
        <v>27</v>
      </c>
      <c r="P23" s="45"/>
      <c r="Q23" s="45"/>
      <c r="R23" s="41"/>
      <c r="S23" s="41"/>
    </row>
    <row r="24" spans="1:19" s="44" customFormat="1" x14ac:dyDescent="0.3">
      <c r="A24" s="38" t="s">
        <v>14</v>
      </c>
      <c r="B24" s="34">
        <v>3</v>
      </c>
      <c r="C24" s="33" t="s">
        <v>65</v>
      </c>
      <c r="D24" s="33" t="s">
        <v>66</v>
      </c>
      <c r="E24" s="33" t="s">
        <v>42</v>
      </c>
      <c r="F24" s="33" t="s">
        <v>43</v>
      </c>
      <c r="G24" s="34">
        <v>2</v>
      </c>
      <c r="H24" s="34">
        <v>1</v>
      </c>
      <c r="I24" s="34"/>
      <c r="J24" s="34"/>
      <c r="K24" s="34">
        <f t="shared" ref="K24:K34" si="4">G24*13</f>
        <v>26</v>
      </c>
      <c r="L24" s="34">
        <f t="shared" ref="L24:L34" si="5">H24*13</f>
        <v>13</v>
      </c>
      <c r="M24" s="34"/>
      <c r="N24" s="34"/>
      <c r="O24" s="34">
        <v>4</v>
      </c>
      <c r="P24" s="38" t="s">
        <v>157</v>
      </c>
      <c r="Q24" s="38" t="s">
        <v>13</v>
      </c>
      <c r="R24" s="33" t="s">
        <v>19</v>
      </c>
      <c r="S24" s="33"/>
    </row>
    <row r="25" spans="1:19" s="44" customFormat="1" ht="27.6" x14ac:dyDescent="0.3">
      <c r="A25" s="38" t="s">
        <v>14</v>
      </c>
      <c r="B25" s="34">
        <v>3</v>
      </c>
      <c r="C25" s="33" t="s">
        <v>67</v>
      </c>
      <c r="D25" s="33" t="s">
        <v>68</v>
      </c>
      <c r="E25" s="33" t="s">
        <v>69</v>
      </c>
      <c r="F25" s="33" t="s">
        <v>70</v>
      </c>
      <c r="G25" s="34">
        <v>1</v>
      </c>
      <c r="H25" s="34">
        <v>2</v>
      </c>
      <c r="I25" s="34"/>
      <c r="J25" s="34"/>
      <c r="K25" s="34">
        <f t="shared" si="4"/>
        <v>13</v>
      </c>
      <c r="L25" s="34">
        <f t="shared" si="5"/>
        <v>26</v>
      </c>
      <c r="M25" s="34"/>
      <c r="N25" s="34"/>
      <c r="O25" s="34">
        <v>4</v>
      </c>
      <c r="P25" s="38" t="s">
        <v>157</v>
      </c>
      <c r="Q25" s="38" t="s">
        <v>10</v>
      </c>
      <c r="R25" s="33" t="s">
        <v>19</v>
      </c>
      <c r="S25" s="33" t="s">
        <v>161</v>
      </c>
    </row>
    <row r="26" spans="1:19" s="44" customFormat="1" ht="27.6" x14ac:dyDescent="0.3">
      <c r="A26" s="38" t="s">
        <v>14</v>
      </c>
      <c r="B26" s="34">
        <v>3</v>
      </c>
      <c r="C26" s="33" t="s">
        <v>71</v>
      </c>
      <c r="D26" s="33" t="s">
        <v>72</v>
      </c>
      <c r="E26" s="33" t="s">
        <v>73</v>
      </c>
      <c r="F26" s="33" t="s">
        <v>74</v>
      </c>
      <c r="G26" s="34">
        <v>1</v>
      </c>
      <c r="H26" s="34">
        <v>2</v>
      </c>
      <c r="I26" s="34"/>
      <c r="J26" s="34"/>
      <c r="K26" s="34">
        <f t="shared" si="4"/>
        <v>13</v>
      </c>
      <c r="L26" s="34">
        <f t="shared" si="5"/>
        <v>26</v>
      </c>
      <c r="M26" s="34"/>
      <c r="N26" s="34"/>
      <c r="O26" s="34">
        <v>4</v>
      </c>
      <c r="P26" s="38" t="s">
        <v>157</v>
      </c>
      <c r="Q26" s="38" t="s">
        <v>10</v>
      </c>
      <c r="R26" s="33" t="s">
        <v>19</v>
      </c>
      <c r="S26" s="33" t="s">
        <v>161</v>
      </c>
    </row>
    <row r="27" spans="1:19" s="44" customFormat="1" ht="27.6" x14ac:dyDescent="0.3">
      <c r="A27" s="38" t="s">
        <v>14</v>
      </c>
      <c r="B27" s="34">
        <v>3</v>
      </c>
      <c r="C27" s="33" t="s">
        <v>75</v>
      </c>
      <c r="D27" s="33" t="s">
        <v>76</v>
      </c>
      <c r="E27" s="33" t="s">
        <v>77</v>
      </c>
      <c r="F27" s="33" t="s">
        <v>78</v>
      </c>
      <c r="G27" s="34">
        <v>1</v>
      </c>
      <c r="H27" s="34">
        <v>2</v>
      </c>
      <c r="I27" s="34"/>
      <c r="J27" s="34"/>
      <c r="K27" s="34">
        <f t="shared" si="4"/>
        <v>13</v>
      </c>
      <c r="L27" s="34">
        <f t="shared" si="5"/>
        <v>26</v>
      </c>
      <c r="M27" s="34"/>
      <c r="N27" s="34"/>
      <c r="O27" s="34">
        <v>4</v>
      </c>
      <c r="P27" s="38" t="s">
        <v>157</v>
      </c>
      <c r="Q27" s="38" t="s">
        <v>10</v>
      </c>
      <c r="R27" s="33" t="s">
        <v>19</v>
      </c>
      <c r="S27" s="33" t="s">
        <v>161</v>
      </c>
    </row>
    <row r="28" spans="1:19" s="44" customFormat="1" ht="27.6" x14ac:dyDescent="0.3">
      <c r="A28" s="38" t="s">
        <v>14</v>
      </c>
      <c r="B28" s="34">
        <v>3</v>
      </c>
      <c r="C28" s="33" t="s">
        <v>58</v>
      </c>
      <c r="D28" s="33" t="s">
        <v>59</v>
      </c>
      <c r="E28" s="33" t="s">
        <v>60</v>
      </c>
      <c r="F28" s="33"/>
      <c r="G28" s="34">
        <v>2</v>
      </c>
      <c r="H28" s="34">
        <v>0</v>
      </c>
      <c r="I28" s="34"/>
      <c r="J28" s="34"/>
      <c r="K28" s="34">
        <f t="shared" si="4"/>
        <v>26</v>
      </c>
      <c r="L28" s="34">
        <f t="shared" si="5"/>
        <v>0</v>
      </c>
      <c r="M28" s="34"/>
      <c r="N28" s="34"/>
      <c r="O28" s="34">
        <v>3</v>
      </c>
      <c r="P28" s="38" t="s">
        <v>157</v>
      </c>
      <c r="Q28" s="38" t="s">
        <v>61</v>
      </c>
      <c r="R28" s="33" t="s">
        <v>19</v>
      </c>
      <c r="S28" s="33"/>
    </row>
    <row r="29" spans="1:19" s="44" customFormat="1" ht="27.6" x14ac:dyDescent="0.3">
      <c r="A29" s="38" t="s">
        <v>14</v>
      </c>
      <c r="B29" s="34">
        <v>3</v>
      </c>
      <c r="C29" s="33" t="s">
        <v>62</v>
      </c>
      <c r="D29" s="33" t="s">
        <v>63</v>
      </c>
      <c r="E29" s="33" t="s">
        <v>60</v>
      </c>
      <c r="F29" s="33"/>
      <c r="G29" s="34">
        <v>2</v>
      </c>
      <c r="H29" s="34">
        <v>0</v>
      </c>
      <c r="I29" s="34"/>
      <c r="J29" s="34"/>
      <c r="K29" s="34">
        <f t="shared" si="4"/>
        <v>26</v>
      </c>
      <c r="L29" s="34">
        <f t="shared" si="5"/>
        <v>0</v>
      </c>
      <c r="M29" s="34"/>
      <c r="N29" s="34"/>
      <c r="O29" s="34">
        <v>3</v>
      </c>
      <c r="P29" s="38" t="s">
        <v>156</v>
      </c>
      <c r="Q29" s="38" t="s">
        <v>64</v>
      </c>
      <c r="R29" s="33" t="s">
        <v>19</v>
      </c>
      <c r="S29" s="33"/>
    </row>
    <row r="30" spans="1:19" s="44" customFormat="1" ht="27.6" x14ac:dyDescent="0.3">
      <c r="A30" s="38" t="s">
        <v>14</v>
      </c>
      <c r="B30" s="34">
        <v>3</v>
      </c>
      <c r="C30" s="33" t="s">
        <v>79</v>
      </c>
      <c r="D30" s="33" t="s">
        <v>80</v>
      </c>
      <c r="E30" s="33" t="s">
        <v>81</v>
      </c>
      <c r="F30" s="33"/>
      <c r="G30" s="34">
        <v>0</v>
      </c>
      <c r="H30" s="34">
        <v>8</v>
      </c>
      <c r="I30" s="34"/>
      <c r="J30" s="34"/>
      <c r="K30" s="34">
        <f t="shared" si="4"/>
        <v>0</v>
      </c>
      <c r="L30" s="34">
        <f t="shared" si="5"/>
        <v>104</v>
      </c>
      <c r="M30" s="34"/>
      <c r="N30" s="34"/>
      <c r="O30" s="34">
        <v>12</v>
      </c>
      <c r="P30" s="38" t="s">
        <v>13</v>
      </c>
      <c r="Q30" s="38" t="s">
        <v>82</v>
      </c>
      <c r="R30" s="33" t="s">
        <v>19</v>
      </c>
      <c r="S30" s="33"/>
    </row>
    <row r="31" spans="1:19" s="44" customFormat="1" ht="27.6" x14ac:dyDescent="0.3">
      <c r="A31" s="38" t="s">
        <v>14</v>
      </c>
      <c r="B31" s="34">
        <v>3</v>
      </c>
      <c r="C31" s="33" t="s">
        <v>83</v>
      </c>
      <c r="D31" s="33" t="s">
        <v>84</v>
      </c>
      <c r="E31" s="33" t="s">
        <v>34</v>
      </c>
      <c r="F31" s="33" t="s">
        <v>35</v>
      </c>
      <c r="G31" s="34">
        <v>0</v>
      </c>
      <c r="H31" s="34">
        <v>5</v>
      </c>
      <c r="I31" s="34"/>
      <c r="J31" s="34"/>
      <c r="K31" s="34">
        <f t="shared" si="4"/>
        <v>0</v>
      </c>
      <c r="L31" s="34">
        <f t="shared" si="5"/>
        <v>65</v>
      </c>
      <c r="M31" s="34"/>
      <c r="N31" s="34"/>
      <c r="O31" s="34">
        <v>7</v>
      </c>
      <c r="P31" s="38" t="s">
        <v>156</v>
      </c>
      <c r="Q31" s="38" t="s">
        <v>82</v>
      </c>
      <c r="R31" s="33" t="s">
        <v>19</v>
      </c>
      <c r="S31" s="33"/>
    </row>
    <row r="32" spans="1:19" s="44" customFormat="1" x14ac:dyDescent="0.3">
      <c r="A32" s="63" t="s">
        <v>224</v>
      </c>
      <c r="B32" s="63"/>
      <c r="C32" s="63"/>
      <c r="D32" s="63"/>
      <c r="E32" s="63"/>
      <c r="F32" s="63"/>
      <c r="G32" s="39">
        <f>SUM(G24:G31)</f>
        <v>9</v>
      </c>
      <c r="H32" s="39">
        <f t="shared" ref="H32:O32" si="6">SUM(H24:H31)</f>
        <v>20</v>
      </c>
      <c r="I32" s="39">
        <f t="shared" si="6"/>
        <v>0</v>
      </c>
      <c r="J32" s="39">
        <f t="shared" si="6"/>
        <v>0</v>
      </c>
      <c r="K32" s="39">
        <f t="shared" si="6"/>
        <v>117</v>
      </c>
      <c r="L32" s="39">
        <f t="shared" si="6"/>
        <v>260</v>
      </c>
      <c r="M32" s="39">
        <f t="shared" si="6"/>
        <v>0</v>
      </c>
      <c r="N32" s="39">
        <f t="shared" si="6"/>
        <v>0</v>
      </c>
      <c r="O32" s="39">
        <f t="shared" si="6"/>
        <v>41</v>
      </c>
      <c r="P32" s="45"/>
      <c r="Q32" s="45"/>
      <c r="R32" s="41"/>
      <c r="S32" s="41"/>
    </row>
    <row r="33" spans="1:19" s="46" customFormat="1" ht="27.6" x14ac:dyDescent="0.3">
      <c r="A33" s="38" t="s">
        <v>14</v>
      </c>
      <c r="B33" s="34">
        <v>4</v>
      </c>
      <c r="C33" s="33" t="s">
        <v>85</v>
      </c>
      <c r="D33" s="33" t="s">
        <v>86</v>
      </c>
      <c r="E33" s="33" t="s">
        <v>42</v>
      </c>
      <c r="F33" s="33" t="s">
        <v>43</v>
      </c>
      <c r="G33" s="34">
        <v>2</v>
      </c>
      <c r="H33" s="34">
        <v>2</v>
      </c>
      <c r="I33" s="34"/>
      <c r="J33" s="34"/>
      <c r="K33" s="34">
        <f t="shared" si="4"/>
        <v>26</v>
      </c>
      <c r="L33" s="34">
        <f t="shared" si="5"/>
        <v>26</v>
      </c>
      <c r="M33" s="34"/>
      <c r="N33" s="34"/>
      <c r="O33" s="34">
        <v>4</v>
      </c>
      <c r="P33" s="38" t="s">
        <v>157</v>
      </c>
      <c r="Q33" s="38" t="s">
        <v>13</v>
      </c>
      <c r="R33" s="33" t="s">
        <v>19</v>
      </c>
      <c r="S33" s="33"/>
    </row>
    <row r="34" spans="1:19" s="46" customFormat="1" x14ac:dyDescent="0.3">
      <c r="A34" s="38" t="s">
        <v>14</v>
      </c>
      <c r="B34" s="34">
        <v>4</v>
      </c>
      <c r="C34" s="33" t="s">
        <v>87</v>
      </c>
      <c r="D34" s="33" t="s">
        <v>88</v>
      </c>
      <c r="E34" s="33" t="s">
        <v>38</v>
      </c>
      <c r="F34" s="33" t="s">
        <v>39</v>
      </c>
      <c r="G34" s="34">
        <v>2</v>
      </c>
      <c r="H34" s="34">
        <v>0</v>
      </c>
      <c r="I34" s="34"/>
      <c r="J34" s="34"/>
      <c r="K34" s="34">
        <f t="shared" si="4"/>
        <v>26</v>
      </c>
      <c r="L34" s="34">
        <f t="shared" si="5"/>
        <v>0</v>
      </c>
      <c r="M34" s="34"/>
      <c r="N34" s="34"/>
      <c r="O34" s="34">
        <v>3</v>
      </c>
      <c r="P34" s="38" t="s">
        <v>156</v>
      </c>
      <c r="Q34" s="38" t="s">
        <v>13</v>
      </c>
      <c r="R34" s="33" t="s">
        <v>19</v>
      </c>
      <c r="S34" s="33"/>
    </row>
    <row r="35" spans="1:19" s="46" customFormat="1" ht="27.6" x14ac:dyDescent="0.3">
      <c r="A35" s="38" t="s">
        <v>14</v>
      </c>
      <c r="B35" s="34">
        <v>4</v>
      </c>
      <c r="C35" s="33" t="s">
        <v>89</v>
      </c>
      <c r="D35" s="33" t="s">
        <v>90</v>
      </c>
      <c r="E35" s="33" t="s">
        <v>91</v>
      </c>
      <c r="F35" s="33" t="s">
        <v>92</v>
      </c>
      <c r="G35" s="34">
        <v>1</v>
      </c>
      <c r="H35" s="34">
        <v>2</v>
      </c>
      <c r="I35" s="34"/>
      <c r="J35" s="34"/>
      <c r="K35" s="34">
        <f>G35*13</f>
        <v>13</v>
      </c>
      <c r="L35" s="34">
        <f>H35*13</f>
        <v>26</v>
      </c>
      <c r="M35" s="34"/>
      <c r="N35" s="34"/>
      <c r="O35" s="34">
        <v>4</v>
      </c>
      <c r="P35" s="38" t="s">
        <v>157</v>
      </c>
      <c r="Q35" s="38" t="s">
        <v>10</v>
      </c>
      <c r="R35" s="33" t="s">
        <v>19</v>
      </c>
      <c r="S35" s="33" t="s">
        <v>162</v>
      </c>
    </row>
    <row r="36" spans="1:19" s="46" customFormat="1" ht="27.6" x14ac:dyDescent="0.3">
      <c r="A36" s="38" t="s">
        <v>14</v>
      </c>
      <c r="B36" s="34">
        <v>4</v>
      </c>
      <c r="C36" s="33" t="s">
        <v>93</v>
      </c>
      <c r="D36" s="33" t="s">
        <v>94</v>
      </c>
      <c r="E36" s="33" t="s">
        <v>46</v>
      </c>
      <c r="F36" s="33" t="s">
        <v>47</v>
      </c>
      <c r="G36" s="34">
        <v>1</v>
      </c>
      <c r="H36" s="34">
        <v>2</v>
      </c>
      <c r="I36" s="34"/>
      <c r="J36" s="34"/>
      <c r="K36" s="34">
        <f t="shared" ref="K36:K39" si="7">G36*13</f>
        <v>13</v>
      </c>
      <c r="L36" s="34">
        <f t="shared" ref="L36:L39" si="8">H36*13</f>
        <v>26</v>
      </c>
      <c r="M36" s="34"/>
      <c r="N36" s="34"/>
      <c r="O36" s="34">
        <v>4</v>
      </c>
      <c r="P36" s="38" t="s">
        <v>157</v>
      </c>
      <c r="Q36" s="38" t="s">
        <v>10</v>
      </c>
      <c r="R36" s="33" t="s">
        <v>19</v>
      </c>
      <c r="S36" s="33" t="s">
        <v>162</v>
      </c>
    </row>
    <row r="37" spans="1:19" s="46" customFormat="1" ht="27.6" x14ac:dyDescent="0.3">
      <c r="A37" s="38" t="s">
        <v>14</v>
      </c>
      <c r="B37" s="34">
        <v>4</v>
      </c>
      <c r="C37" s="33" t="s">
        <v>58</v>
      </c>
      <c r="D37" s="33" t="s">
        <v>59</v>
      </c>
      <c r="E37" s="33" t="s">
        <v>60</v>
      </c>
      <c r="F37" s="33"/>
      <c r="G37" s="34">
        <v>2</v>
      </c>
      <c r="H37" s="34">
        <v>0</v>
      </c>
      <c r="I37" s="34"/>
      <c r="J37" s="34"/>
      <c r="K37" s="34">
        <f t="shared" si="7"/>
        <v>26</v>
      </c>
      <c r="L37" s="34">
        <f t="shared" si="8"/>
        <v>0</v>
      </c>
      <c r="M37" s="34"/>
      <c r="N37" s="34"/>
      <c r="O37" s="34">
        <v>3</v>
      </c>
      <c r="P37" s="38" t="s">
        <v>157</v>
      </c>
      <c r="Q37" s="38" t="s">
        <v>61</v>
      </c>
      <c r="R37" s="33" t="s">
        <v>19</v>
      </c>
      <c r="S37" s="33"/>
    </row>
    <row r="38" spans="1:19" s="46" customFormat="1" ht="27.6" x14ac:dyDescent="0.3">
      <c r="A38" s="38" t="s">
        <v>14</v>
      </c>
      <c r="B38" s="34">
        <v>4</v>
      </c>
      <c r="C38" s="33" t="s">
        <v>95</v>
      </c>
      <c r="D38" s="33" t="s">
        <v>96</v>
      </c>
      <c r="E38" s="33" t="s">
        <v>81</v>
      </c>
      <c r="F38" s="33"/>
      <c r="G38" s="34"/>
      <c r="H38" s="34"/>
      <c r="I38" s="34"/>
      <c r="J38" s="34"/>
      <c r="K38" s="34"/>
      <c r="L38" s="34"/>
      <c r="M38" s="34"/>
      <c r="N38" s="34"/>
      <c r="O38" s="34">
        <v>0</v>
      </c>
      <c r="P38" s="38" t="s">
        <v>13</v>
      </c>
      <c r="Q38" s="38" t="s">
        <v>82</v>
      </c>
      <c r="R38" s="33" t="s">
        <v>19</v>
      </c>
      <c r="S38" s="33"/>
    </row>
    <row r="39" spans="1:19" s="46" customFormat="1" ht="27.6" x14ac:dyDescent="0.3">
      <c r="A39" s="38" t="s">
        <v>14</v>
      </c>
      <c r="B39" s="34">
        <v>4</v>
      </c>
      <c r="C39" s="33" t="s">
        <v>97</v>
      </c>
      <c r="D39" s="33" t="s">
        <v>98</v>
      </c>
      <c r="E39" s="33" t="s">
        <v>81</v>
      </c>
      <c r="F39" s="33"/>
      <c r="G39" s="34">
        <v>0</v>
      </c>
      <c r="H39" s="34">
        <v>12</v>
      </c>
      <c r="I39" s="34"/>
      <c r="J39" s="34"/>
      <c r="K39" s="34">
        <f t="shared" si="7"/>
        <v>0</v>
      </c>
      <c r="L39" s="34">
        <f t="shared" si="8"/>
        <v>156</v>
      </c>
      <c r="M39" s="34"/>
      <c r="N39" s="34"/>
      <c r="O39" s="34">
        <v>18</v>
      </c>
      <c r="P39" s="38" t="s">
        <v>13</v>
      </c>
      <c r="Q39" s="38" t="s">
        <v>82</v>
      </c>
      <c r="R39" s="33"/>
      <c r="S39" s="33"/>
    </row>
    <row r="40" spans="1:19" s="47" customFormat="1" x14ac:dyDescent="0.3">
      <c r="A40" s="63" t="s">
        <v>224</v>
      </c>
      <c r="B40" s="63"/>
      <c r="C40" s="63"/>
      <c r="D40" s="63"/>
      <c r="E40" s="63"/>
      <c r="F40" s="63"/>
      <c r="G40" s="39">
        <f>SUM(G33:G39)</f>
        <v>8</v>
      </c>
      <c r="H40" s="39">
        <f t="shared" ref="H40:O40" si="9">SUM(H33:H39)</f>
        <v>18</v>
      </c>
      <c r="I40" s="39">
        <f t="shared" si="9"/>
        <v>0</v>
      </c>
      <c r="J40" s="39">
        <f t="shared" si="9"/>
        <v>0</v>
      </c>
      <c r="K40" s="39">
        <f t="shared" si="9"/>
        <v>104</v>
      </c>
      <c r="L40" s="39">
        <f t="shared" si="9"/>
        <v>234</v>
      </c>
      <c r="M40" s="39">
        <f t="shared" si="9"/>
        <v>0</v>
      </c>
      <c r="N40" s="39">
        <f t="shared" si="9"/>
        <v>0</v>
      </c>
      <c r="O40" s="39">
        <f t="shared" si="9"/>
        <v>36</v>
      </c>
      <c r="P40" s="45"/>
      <c r="Q40" s="45"/>
      <c r="R40" s="41"/>
      <c r="S40" s="41"/>
    </row>
    <row r="41" spans="1:19" s="47" customFormat="1" x14ac:dyDescent="0.3">
      <c r="A41" s="63" t="s">
        <v>225</v>
      </c>
      <c r="B41" s="63"/>
      <c r="C41" s="63"/>
      <c r="D41" s="63"/>
      <c r="E41" s="63"/>
      <c r="F41" s="63"/>
      <c r="G41" s="39">
        <f>G16+G23+G32+G40</f>
        <v>46</v>
      </c>
      <c r="H41" s="39">
        <f t="shared" ref="H41:O41" si="10">H16+H23+H32+H40</f>
        <v>56</v>
      </c>
      <c r="I41" s="39">
        <f t="shared" si="10"/>
        <v>0</v>
      </c>
      <c r="J41" s="39">
        <f t="shared" si="10"/>
        <v>0</v>
      </c>
      <c r="K41" s="39">
        <f t="shared" si="10"/>
        <v>598</v>
      </c>
      <c r="L41" s="39">
        <f t="shared" si="10"/>
        <v>728</v>
      </c>
      <c r="M41" s="39">
        <f t="shared" si="10"/>
        <v>0</v>
      </c>
      <c r="N41" s="39">
        <f t="shared" si="10"/>
        <v>0</v>
      </c>
      <c r="O41" s="39">
        <f t="shared" si="10"/>
        <v>135</v>
      </c>
      <c r="P41" s="48"/>
      <c r="Q41" s="48"/>
      <c r="R41" s="43"/>
      <c r="S41" s="43"/>
    </row>
    <row r="42" spans="1:19" s="50" customFormat="1" x14ac:dyDescent="0.3">
      <c r="A42" s="23"/>
      <c r="B42" s="24"/>
      <c r="C42" s="23"/>
      <c r="D42" s="23"/>
      <c r="E42" s="23"/>
      <c r="F42" s="23"/>
      <c r="G42" s="25"/>
      <c r="H42" s="25"/>
      <c r="I42" s="25"/>
      <c r="J42" s="25"/>
      <c r="K42" s="25"/>
      <c r="L42" s="25"/>
      <c r="M42" s="25"/>
      <c r="N42" s="25"/>
      <c r="O42" s="26"/>
      <c r="P42" s="49"/>
      <c r="Q42" s="49"/>
      <c r="R42" s="23"/>
      <c r="S42" s="23"/>
    </row>
    <row r="43" spans="1:19" s="51" customFormat="1" x14ac:dyDescent="0.3">
      <c r="A43" s="64" t="s">
        <v>151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6"/>
    </row>
    <row r="44" spans="1:19" s="44" customFormat="1" ht="27.6" x14ac:dyDescent="0.3">
      <c r="A44" s="38" t="s">
        <v>14</v>
      </c>
      <c r="B44" s="34">
        <v>2</v>
      </c>
      <c r="C44" s="33" t="s">
        <v>99</v>
      </c>
      <c r="D44" s="33" t="s">
        <v>100</v>
      </c>
      <c r="E44" s="33" t="s">
        <v>101</v>
      </c>
      <c r="F44" s="52" t="s">
        <v>102</v>
      </c>
      <c r="G44" s="34">
        <v>2</v>
      </c>
      <c r="H44" s="34">
        <v>2</v>
      </c>
      <c r="I44" s="34"/>
      <c r="J44" s="34"/>
      <c r="K44" s="34">
        <f>G44*13</f>
        <v>26</v>
      </c>
      <c r="L44" s="34">
        <f>H44*13</f>
        <v>26</v>
      </c>
      <c r="M44" s="34"/>
      <c r="N44" s="34"/>
      <c r="O44" s="34">
        <v>4</v>
      </c>
      <c r="P44" s="38" t="s">
        <v>157</v>
      </c>
      <c r="Q44" s="38" t="s">
        <v>61</v>
      </c>
      <c r="R44" s="33" t="s">
        <v>19</v>
      </c>
      <c r="S44" s="33"/>
    </row>
    <row r="45" spans="1:19" s="44" customFormat="1" x14ac:dyDescent="0.3">
      <c r="A45" s="38" t="s">
        <v>14</v>
      </c>
      <c r="B45" s="34">
        <v>2</v>
      </c>
      <c r="C45" s="33" t="s">
        <v>103</v>
      </c>
      <c r="D45" s="33" t="s">
        <v>104</v>
      </c>
      <c r="E45" s="33" t="s">
        <v>105</v>
      </c>
      <c r="F45" s="33" t="s">
        <v>106</v>
      </c>
      <c r="G45" s="34">
        <v>2</v>
      </c>
      <c r="H45" s="34">
        <v>2</v>
      </c>
      <c r="I45" s="34"/>
      <c r="J45" s="34"/>
      <c r="K45" s="34">
        <f t="shared" ref="K45:K51" si="11">G45*13</f>
        <v>26</v>
      </c>
      <c r="L45" s="34">
        <f t="shared" ref="L45:L51" si="12">H45*13</f>
        <v>26</v>
      </c>
      <c r="M45" s="34"/>
      <c r="N45" s="34"/>
      <c r="O45" s="34">
        <v>4</v>
      </c>
      <c r="P45" s="38" t="s">
        <v>156</v>
      </c>
      <c r="Q45" s="38" t="s">
        <v>61</v>
      </c>
      <c r="R45" s="33" t="s">
        <v>19</v>
      </c>
      <c r="S45" s="33"/>
    </row>
    <row r="46" spans="1:19" s="44" customFormat="1" x14ac:dyDescent="0.3">
      <c r="A46" s="38" t="s">
        <v>14</v>
      </c>
      <c r="B46" s="34">
        <v>2</v>
      </c>
      <c r="C46" s="33" t="s">
        <v>107</v>
      </c>
      <c r="D46" s="33" t="s">
        <v>108</v>
      </c>
      <c r="E46" s="33" t="s">
        <v>50</v>
      </c>
      <c r="F46" s="33" t="s">
        <v>51</v>
      </c>
      <c r="G46" s="34">
        <v>2</v>
      </c>
      <c r="H46" s="34">
        <v>1</v>
      </c>
      <c r="I46" s="34"/>
      <c r="J46" s="34"/>
      <c r="K46" s="34">
        <f t="shared" si="11"/>
        <v>26</v>
      </c>
      <c r="L46" s="34">
        <f t="shared" si="12"/>
        <v>13</v>
      </c>
      <c r="M46" s="34"/>
      <c r="N46" s="34"/>
      <c r="O46" s="34">
        <v>3</v>
      </c>
      <c r="P46" s="38" t="s">
        <v>157</v>
      </c>
      <c r="Q46" s="38" t="s">
        <v>61</v>
      </c>
      <c r="R46" s="33" t="s">
        <v>19</v>
      </c>
      <c r="S46" s="33"/>
    </row>
    <row r="47" spans="1:19" s="44" customFormat="1" x14ac:dyDescent="0.3">
      <c r="A47" s="63" t="s">
        <v>224</v>
      </c>
      <c r="B47" s="63"/>
      <c r="C47" s="63"/>
      <c r="D47" s="63"/>
      <c r="E47" s="63"/>
      <c r="F47" s="63"/>
      <c r="G47" s="39">
        <v>6</v>
      </c>
      <c r="H47" s="39">
        <v>5</v>
      </c>
      <c r="I47" s="39">
        <v>0</v>
      </c>
      <c r="J47" s="39">
        <v>0</v>
      </c>
      <c r="K47" s="39">
        <f t="shared" si="11"/>
        <v>78</v>
      </c>
      <c r="L47" s="39">
        <f t="shared" si="12"/>
        <v>65</v>
      </c>
      <c r="M47" s="39">
        <v>0</v>
      </c>
      <c r="N47" s="39">
        <v>0</v>
      </c>
      <c r="O47" s="39">
        <v>11</v>
      </c>
      <c r="P47" s="48"/>
      <c r="Q47" s="48"/>
      <c r="R47" s="43"/>
      <c r="S47" s="43"/>
    </row>
    <row r="48" spans="1:19" s="46" customFormat="1" ht="27.6" x14ac:dyDescent="0.3">
      <c r="A48" s="38" t="s">
        <v>14</v>
      </c>
      <c r="B48" s="34">
        <v>3</v>
      </c>
      <c r="C48" s="33" t="s">
        <v>109</v>
      </c>
      <c r="D48" s="33" t="s">
        <v>110</v>
      </c>
      <c r="E48" s="33" t="s">
        <v>111</v>
      </c>
      <c r="F48" s="33" t="s">
        <v>112</v>
      </c>
      <c r="G48" s="34">
        <v>2</v>
      </c>
      <c r="H48" s="34">
        <v>0</v>
      </c>
      <c r="I48" s="34"/>
      <c r="J48" s="34"/>
      <c r="K48" s="34">
        <f t="shared" si="11"/>
        <v>26</v>
      </c>
      <c r="L48" s="34">
        <f t="shared" si="12"/>
        <v>0</v>
      </c>
      <c r="M48" s="34"/>
      <c r="N48" s="34"/>
      <c r="O48" s="34">
        <v>3</v>
      </c>
      <c r="P48" s="38" t="s">
        <v>157</v>
      </c>
      <c r="Q48" s="38" t="s">
        <v>61</v>
      </c>
      <c r="R48" s="33" t="s">
        <v>19</v>
      </c>
      <c r="S48" s="33"/>
    </row>
    <row r="49" spans="1:19" s="44" customFormat="1" x14ac:dyDescent="0.3">
      <c r="A49" s="63" t="s">
        <v>224</v>
      </c>
      <c r="B49" s="63"/>
      <c r="C49" s="63"/>
      <c r="D49" s="63"/>
      <c r="E49" s="63"/>
      <c r="F49" s="63"/>
      <c r="G49" s="39">
        <v>2</v>
      </c>
      <c r="H49" s="39">
        <v>0</v>
      </c>
      <c r="I49" s="39">
        <v>0</v>
      </c>
      <c r="J49" s="39">
        <v>0</v>
      </c>
      <c r="K49" s="39">
        <f t="shared" si="11"/>
        <v>26</v>
      </c>
      <c r="L49" s="39">
        <f t="shared" si="12"/>
        <v>0</v>
      </c>
      <c r="M49" s="39">
        <v>0</v>
      </c>
      <c r="N49" s="39">
        <v>0</v>
      </c>
      <c r="O49" s="39">
        <v>3</v>
      </c>
      <c r="P49" s="48"/>
      <c r="Q49" s="48"/>
      <c r="R49" s="43"/>
      <c r="S49" s="43"/>
    </row>
    <row r="50" spans="1:19" s="44" customFormat="1" ht="27.6" x14ac:dyDescent="0.3">
      <c r="A50" s="38" t="s">
        <v>14</v>
      </c>
      <c r="B50" s="34">
        <v>4</v>
      </c>
      <c r="C50" s="33" t="s">
        <v>113</v>
      </c>
      <c r="D50" s="33" t="s">
        <v>114</v>
      </c>
      <c r="E50" s="33" t="s">
        <v>111</v>
      </c>
      <c r="F50" s="33" t="s">
        <v>112</v>
      </c>
      <c r="G50" s="34">
        <v>2</v>
      </c>
      <c r="H50" s="34">
        <v>0</v>
      </c>
      <c r="I50" s="34"/>
      <c r="J50" s="34"/>
      <c r="K50" s="34">
        <f t="shared" si="11"/>
        <v>26</v>
      </c>
      <c r="L50" s="34">
        <f t="shared" si="12"/>
        <v>0</v>
      </c>
      <c r="M50" s="34"/>
      <c r="N50" s="34"/>
      <c r="O50" s="34">
        <v>3</v>
      </c>
      <c r="P50" s="38" t="s">
        <v>157</v>
      </c>
      <c r="Q50" s="38" t="s">
        <v>61</v>
      </c>
      <c r="R50" s="33" t="s">
        <v>19</v>
      </c>
      <c r="S50" s="33"/>
    </row>
    <row r="51" spans="1:19" s="47" customFormat="1" x14ac:dyDescent="0.3">
      <c r="A51" s="63" t="s">
        <v>224</v>
      </c>
      <c r="B51" s="63"/>
      <c r="C51" s="63"/>
      <c r="D51" s="63"/>
      <c r="E51" s="63"/>
      <c r="F51" s="63"/>
      <c r="G51" s="39">
        <v>2</v>
      </c>
      <c r="H51" s="39">
        <v>0</v>
      </c>
      <c r="I51" s="39">
        <v>0</v>
      </c>
      <c r="J51" s="39">
        <v>0</v>
      </c>
      <c r="K51" s="39">
        <f t="shared" si="11"/>
        <v>26</v>
      </c>
      <c r="L51" s="39">
        <f t="shared" si="12"/>
        <v>0</v>
      </c>
      <c r="M51" s="39">
        <v>0</v>
      </c>
      <c r="N51" s="39">
        <v>0</v>
      </c>
      <c r="O51" s="39">
        <v>3</v>
      </c>
      <c r="P51" s="48"/>
      <c r="Q51" s="48"/>
      <c r="R51" s="43"/>
      <c r="S51" s="43"/>
    </row>
    <row r="52" spans="1:19" s="47" customFormat="1" x14ac:dyDescent="0.3">
      <c r="A52" s="63" t="s">
        <v>225</v>
      </c>
      <c r="B52" s="63"/>
      <c r="C52" s="63"/>
      <c r="D52" s="63"/>
      <c r="E52" s="63"/>
      <c r="F52" s="63"/>
      <c r="G52" s="39">
        <v>10</v>
      </c>
      <c r="H52" s="39">
        <v>5</v>
      </c>
      <c r="I52" s="39">
        <v>0</v>
      </c>
      <c r="J52" s="39">
        <v>0</v>
      </c>
      <c r="K52" s="39">
        <f>G52*13</f>
        <v>130</v>
      </c>
      <c r="L52" s="39">
        <f>H52*13</f>
        <v>65</v>
      </c>
      <c r="M52" s="39">
        <v>0</v>
      </c>
      <c r="N52" s="39">
        <v>0</v>
      </c>
      <c r="O52" s="39">
        <v>17</v>
      </c>
      <c r="P52" s="48"/>
      <c r="Q52" s="48"/>
      <c r="R52" s="43"/>
      <c r="S52" s="43"/>
    </row>
    <row r="53" spans="1:19" s="50" customFormat="1" x14ac:dyDescent="0.3">
      <c r="A53" s="23"/>
      <c r="B53" s="24"/>
      <c r="C53" s="23"/>
      <c r="D53" s="23"/>
      <c r="E53" s="23"/>
      <c r="F53" s="23"/>
      <c r="G53" s="25"/>
      <c r="H53" s="25"/>
      <c r="I53" s="25"/>
      <c r="J53" s="25"/>
      <c r="K53" s="25"/>
      <c r="L53" s="25"/>
      <c r="M53" s="25"/>
      <c r="N53" s="25"/>
      <c r="O53" s="26"/>
      <c r="P53" s="49"/>
      <c r="Q53" s="49"/>
      <c r="R53" s="23"/>
      <c r="S53" s="23"/>
    </row>
    <row r="54" spans="1:19" s="51" customFormat="1" x14ac:dyDescent="0.3">
      <c r="A54" s="64" t="s">
        <v>152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6"/>
    </row>
    <row r="55" spans="1:19" s="44" customFormat="1" ht="27.6" x14ac:dyDescent="0.3">
      <c r="A55" s="38" t="s">
        <v>14</v>
      </c>
      <c r="B55" s="34">
        <v>2</v>
      </c>
      <c r="C55" s="33" t="s">
        <v>115</v>
      </c>
      <c r="D55" s="33" t="s">
        <v>116</v>
      </c>
      <c r="E55" s="33" t="s">
        <v>91</v>
      </c>
      <c r="F55" s="52" t="s">
        <v>92</v>
      </c>
      <c r="G55" s="34">
        <v>2</v>
      </c>
      <c r="H55" s="34">
        <v>2</v>
      </c>
      <c r="I55" s="34"/>
      <c r="J55" s="34"/>
      <c r="K55" s="34">
        <f>G55*13</f>
        <v>26</v>
      </c>
      <c r="L55" s="34">
        <f>H55*13</f>
        <v>26</v>
      </c>
      <c r="M55" s="34"/>
      <c r="N55" s="34"/>
      <c r="O55" s="34">
        <v>4</v>
      </c>
      <c r="P55" s="38" t="s">
        <v>157</v>
      </c>
      <c r="Q55" s="38" t="s">
        <v>61</v>
      </c>
      <c r="R55" s="33" t="s">
        <v>19</v>
      </c>
      <c r="S55" s="33"/>
    </row>
    <row r="56" spans="1:19" s="44" customFormat="1" x14ac:dyDescent="0.3">
      <c r="A56" s="38" t="s">
        <v>14</v>
      </c>
      <c r="B56" s="34">
        <v>2</v>
      </c>
      <c r="C56" s="33" t="s">
        <v>117</v>
      </c>
      <c r="D56" s="33" t="s">
        <v>118</v>
      </c>
      <c r="E56" s="33" t="s">
        <v>91</v>
      </c>
      <c r="F56" s="33" t="s">
        <v>92</v>
      </c>
      <c r="G56" s="34">
        <v>2</v>
      </c>
      <c r="H56" s="34">
        <v>1</v>
      </c>
      <c r="I56" s="34"/>
      <c r="J56" s="34"/>
      <c r="K56" s="34">
        <f t="shared" ref="K56:K63" si="13">G56*13</f>
        <v>26</v>
      </c>
      <c r="L56" s="34">
        <f t="shared" ref="L56:L63" si="14">H56*13</f>
        <v>13</v>
      </c>
      <c r="M56" s="34"/>
      <c r="N56" s="34"/>
      <c r="O56" s="34">
        <v>3</v>
      </c>
      <c r="P56" s="38" t="s">
        <v>157</v>
      </c>
      <c r="Q56" s="38" t="s">
        <v>61</v>
      </c>
      <c r="R56" s="33" t="s">
        <v>19</v>
      </c>
      <c r="S56" s="33"/>
    </row>
    <row r="57" spans="1:19" s="44" customFormat="1" x14ac:dyDescent="0.3">
      <c r="A57" s="38" t="s">
        <v>14</v>
      </c>
      <c r="B57" s="34">
        <v>2</v>
      </c>
      <c r="C57" s="33" t="s">
        <v>119</v>
      </c>
      <c r="D57" s="33" t="s">
        <v>120</v>
      </c>
      <c r="E57" s="33" t="s">
        <v>91</v>
      </c>
      <c r="F57" s="33" t="s">
        <v>92</v>
      </c>
      <c r="G57" s="34">
        <v>2</v>
      </c>
      <c r="H57" s="34">
        <v>2</v>
      </c>
      <c r="I57" s="34"/>
      <c r="J57" s="34"/>
      <c r="K57" s="34">
        <f t="shared" si="13"/>
        <v>26</v>
      </c>
      <c r="L57" s="34">
        <f t="shared" si="14"/>
        <v>26</v>
      </c>
      <c r="M57" s="34"/>
      <c r="N57" s="34"/>
      <c r="O57" s="34">
        <v>4</v>
      </c>
      <c r="P57" s="38" t="s">
        <v>156</v>
      </c>
      <c r="Q57" s="38" t="s">
        <v>61</v>
      </c>
      <c r="R57" s="33" t="s">
        <v>19</v>
      </c>
      <c r="S57" s="33"/>
    </row>
    <row r="58" spans="1:19" s="44" customFormat="1" x14ac:dyDescent="0.3">
      <c r="A58" s="63" t="s">
        <v>224</v>
      </c>
      <c r="B58" s="63"/>
      <c r="C58" s="63"/>
      <c r="D58" s="63"/>
      <c r="E58" s="63"/>
      <c r="F58" s="63"/>
      <c r="G58" s="39">
        <v>6</v>
      </c>
      <c r="H58" s="39">
        <v>5</v>
      </c>
      <c r="I58" s="39">
        <v>0</v>
      </c>
      <c r="J58" s="39">
        <v>0</v>
      </c>
      <c r="K58" s="39">
        <f t="shared" si="13"/>
        <v>78</v>
      </c>
      <c r="L58" s="39">
        <f t="shared" si="14"/>
        <v>65</v>
      </c>
      <c r="M58" s="39">
        <v>0</v>
      </c>
      <c r="N58" s="39">
        <v>0</v>
      </c>
      <c r="O58" s="39">
        <v>11</v>
      </c>
      <c r="P58" s="48"/>
      <c r="Q58" s="48"/>
      <c r="R58" s="43"/>
      <c r="S58" s="43"/>
    </row>
    <row r="59" spans="1:19" s="46" customFormat="1" ht="27.6" x14ac:dyDescent="0.3">
      <c r="A59" s="38" t="s">
        <v>14</v>
      </c>
      <c r="B59" s="34">
        <v>3</v>
      </c>
      <c r="C59" s="33" t="s">
        <v>109</v>
      </c>
      <c r="D59" s="33" t="s">
        <v>110</v>
      </c>
      <c r="E59" s="33" t="s">
        <v>111</v>
      </c>
      <c r="F59" s="33" t="s">
        <v>112</v>
      </c>
      <c r="G59" s="34">
        <v>2</v>
      </c>
      <c r="H59" s="34">
        <v>0</v>
      </c>
      <c r="I59" s="34"/>
      <c r="J59" s="34"/>
      <c r="K59" s="34">
        <f t="shared" si="13"/>
        <v>26</v>
      </c>
      <c r="L59" s="34">
        <f t="shared" si="14"/>
        <v>0</v>
      </c>
      <c r="M59" s="34"/>
      <c r="N59" s="34"/>
      <c r="O59" s="34">
        <v>3</v>
      </c>
      <c r="P59" s="38" t="s">
        <v>157</v>
      </c>
      <c r="Q59" s="38" t="s">
        <v>61</v>
      </c>
      <c r="R59" s="33" t="s">
        <v>19</v>
      </c>
      <c r="S59" s="33"/>
    </row>
    <row r="60" spans="1:19" s="44" customFormat="1" x14ac:dyDescent="0.3">
      <c r="A60" s="63" t="s">
        <v>224</v>
      </c>
      <c r="B60" s="63"/>
      <c r="C60" s="63"/>
      <c r="D60" s="63"/>
      <c r="E60" s="63"/>
      <c r="F60" s="63"/>
      <c r="G60" s="39">
        <v>2</v>
      </c>
      <c r="H60" s="39">
        <v>0</v>
      </c>
      <c r="I60" s="39">
        <v>0</v>
      </c>
      <c r="J60" s="39">
        <v>0</v>
      </c>
      <c r="K60" s="39">
        <f t="shared" si="13"/>
        <v>26</v>
      </c>
      <c r="L60" s="39">
        <f t="shared" si="14"/>
        <v>0</v>
      </c>
      <c r="M60" s="39">
        <v>0</v>
      </c>
      <c r="N60" s="39">
        <v>0</v>
      </c>
      <c r="O60" s="39">
        <v>3</v>
      </c>
      <c r="P60" s="48"/>
      <c r="Q60" s="48"/>
      <c r="R60" s="43"/>
      <c r="S60" s="43"/>
    </row>
    <row r="61" spans="1:19" s="44" customFormat="1" ht="27.6" x14ac:dyDescent="0.3">
      <c r="A61" s="38" t="s">
        <v>14</v>
      </c>
      <c r="B61" s="34">
        <v>4</v>
      </c>
      <c r="C61" s="33" t="s">
        <v>113</v>
      </c>
      <c r="D61" s="33" t="s">
        <v>114</v>
      </c>
      <c r="E61" s="33" t="s">
        <v>111</v>
      </c>
      <c r="F61" s="33" t="s">
        <v>112</v>
      </c>
      <c r="G61" s="34">
        <v>2</v>
      </c>
      <c r="H61" s="34">
        <v>0</v>
      </c>
      <c r="I61" s="34"/>
      <c r="J61" s="34"/>
      <c r="K61" s="34">
        <f t="shared" si="13"/>
        <v>26</v>
      </c>
      <c r="L61" s="34">
        <f t="shared" si="14"/>
        <v>0</v>
      </c>
      <c r="M61" s="34"/>
      <c r="N61" s="34"/>
      <c r="O61" s="34">
        <v>3</v>
      </c>
      <c r="P61" s="38" t="s">
        <v>157</v>
      </c>
      <c r="Q61" s="38" t="s">
        <v>61</v>
      </c>
      <c r="R61" s="33" t="s">
        <v>19</v>
      </c>
      <c r="S61" s="33"/>
    </row>
    <row r="62" spans="1:19" s="47" customFormat="1" x14ac:dyDescent="0.3">
      <c r="A62" s="63" t="s">
        <v>224</v>
      </c>
      <c r="B62" s="63"/>
      <c r="C62" s="63"/>
      <c r="D62" s="63"/>
      <c r="E62" s="63"/>
      <c r="F62" s="63"/>
      <c r="G62" s="39">
        <v>2</v>
      </c>
      <c r="H62" s="39">
        <v>0</v>
      </c>
      <c r="I62" s="39">
        <v>0</v>
      </c>
      <c r="J62" s="39">
        <v>0</v>
      </c>
      <c r="K62" s="39">
        <f t="shared" si="13"/>
        <v>26</v>
      </c>
      <c r="L62" s="39">
        <f t="shared" si="14"/>
        <v>0</v>
      </c>
      <c r="M62" s="39">
        <v>0</v>
      </c>
      <c r="N62" s="39">
        <v>0</v>
      </c>
      <c r="O62" s="39">
        <v>3</v>
      </c>
      <c r="P62" s="48"/>
      <c r="Q62" s="48"/>
      <c r="R62" s="43"/>
      <c r="S62" s="43"/>
    </row>
    <row r="63" spans="1:19" s="47" customFormat="1" x14ac:dyDescent="0.3">
      <c r="A63" s="63" t="s">
        <v>225</v>
      </c>
      <c r="B63" s="63"/>
      <c r="C63" s="63"/>
      <c r="D63" s="63"/>
      <c r="E63" s="63"/>
      <c r="F63" s="63"/>
      <c r="G63" s="39">
        <v>10</v>
      </c>
      <c r="H63" s="39">
        <v>5</v>
      </c>
      <c r="I63" s="39">
        <v>0</v>
      </c>
      <c r="J63" s="39">
        <v>0</v>
      </c>
      <c r="K63" s="39">
        <f t="shared" si="13"/>
        <v>130</v>
      </c>
      <c r="L63" s="39">
        <f t="shared" si="14"/>
        <v>65</v>
      </c>
      <c r="M63" s="39">
        <v>0</v>
      </c>
      <c r="N63" s="39">
        <v>0</v>
      </c>
      <c r="O63" s="39">
        <v>17</v>
      </c>
      <c r="P63" s="48"/>
      <c r="Q63" s="48"/>
      <c r="R63" s="43"/>
      <c r="S63" s="43"/>
    </row>
    <row r="64" spans="1:19" s="50" customFormat="1" x14ac:dyDescent="0.3">
      <c r="A64" s="23"/>
      <c r="B64" s="24"/>
      <c r="C64" s="23"/>
      <c r="D64" s="23"/>
      <c r="E64" s="23"/>
      <c r="F64" s="23"/>
      <c r="G64" s="25"/>
      <c r="H64" s="25"/>
      <c r="I64" s="25"/>
      <c r="J64" s="25"/>
      <c r="K64" s="25"/>
      <c r="L64" s="25"/>
      <c r="M64" s="25"/>
      <c r="N64" s="25"/>
      <c r="O64" s="26"/>
      <c r="P64" s="49"/>
      <c r="Q64" s="49"/>
      <c r="R64" s="23"/>
      <c r="S64" s="23"/>
    </row>
    <row r="65" spans="1:19" s="51" customFormat="1" x14ac:dyDescent="0.3">
      <c r="A65" s="64" t="s">
        <v>153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6"/>
    </row>
    <row r="66" spans="1:19" s="44" customFormat="1" ht="27.6" x14ac:dyDescent="0.3">
      <c r="A66" s="38" t="s">
        <v>14</v>
      </c>
      <c r="B66" s="34">
        <v>2</v>
      </c>
      <c r="C66" s="33" t="s">
        <v>121</v>
      </c>
      <c r="D66" s="33" t="s">
        <v>122</v>
      </c>
      <c r="E66" s="33" t="s">
        <v>123</v>
      </c>
      <c r="F66" s="52" t="s">
        <v>124</v>
      </c>
      <c r="G66" s="34">
        <v>2</v>
      </c>
      <c r="H66" s="34">
        <v>2</v>
      </c>
      <c r="I66" s="34"/>
      <c r="J66" s="34"/>
      <c r="K66" s="34">
        <f>G66*13</f>
        <v>26</v>
      </c>
      <c r="L66" s="34">
        <f>H66*13</f>
        <v>26</v>
      </c>
      <c r="M66" s="34"/>
      <c r="N66" s="34"/>
      <c r="O66" s="34">
        <v>4</v>
      </c>
      <c r="P66" s="38" t="s">
        <v>156</v>
      </c>
      <c r="Q66" s="38" t="s">
        <v>61</v>
      </c>
      <c r="R66" s="33" t="s">
        <v>19</v>
      </c>
      <c r="S66" s="33"/>
    </row>
    <row r="67" spans="1:19" s="44" customFormat="1" ht="27.6" x14ac:dyDescent="0.3">
      <c r="A67" s="38" t="s">
        <v>14</v>
      </c>
      <c r="B67" s="34">
        <v>2</v>
      </c>
      <c r="C67" s="33" t="s">
        <v>99</v>
      </c>
      <c r="D67" s="33" t="s">
        <v>100</v>
      </c>
      <c r="E67" s="33" t="s">
        <v>101</v>
      </c>
      <c r="F67" s="33" t="s">
        <v>102</v>
      </c>
      <c r="G67" s="34">
        <v>2</v>
      </c>
      <c r="H67" s="34">
        <v>2</v>
      </c>
      <c r="I67" s="34"/>
      <c r="J67" s="34"/>
      <c r="K67" s="34">
        <f t="shared" ref="K67:K74" si="15">G67*13</f>
        <v>26</v>
      </c>
      <c r="L67" s="34">
        <f t="shared" ref="L67:L74" si="16">H67*13</f>
        <v>26</v>
      </c>
      <c r="M67" s="34"/>
      <c r="N67" s="34"/>
      <c r="O67" s="34">
        <v>4</v>
      </c>
      <c r="P67" s="38" t="s">
        <v>157</v>
      </c>
      <c r="Q67" s="38" t="s">
        <v>61</v>
      </c>
      <c r="R67" s="33" t="s">
        <v>19</v>
      </c>
      <c r="S67" s="33"/>
    </row>
    <row r="68" spans="1:19" s="44" customFormat="1" x14ac:dyDescent="0.3">
      <c r="A68" s="38" t="s">
        <v>14</v>
      </c>
      <c r="B68" s="34">
        <v>2</v>
      </c>
      <c r="C68" s="33" t="s">
        <v>107</v>
      </c>
      <c r="D68" s="33" t="s">
        <v>108</v>
      </c>
      <c r="E68" s="33" t="s">
        <v>50</v>
      </c>
      <c r="F68" s="33" t="s">
        <v>51</v>
      </c>
      <c r="G68" s="34">
        <v>2</v>
      </c>
      <c r="H68" s="34">
        <v>1</v>
      </c>
      <c r="I68" s="34"/>
      <c r="J68" s="34"/>
      <c r="K68" s="34">
        <f t="shared" si="15"/>
        <v>26</v>
      </c>
      <c r="L68" s="34">
        <f t="shared" si="16"/>
        <v>13</v>
      </c>
      <c r="M68" s="34"/>
      <c r="N68" s="34"/>
      <c r="O68" s="34">
        <v>3</v>
      </c>
      <c r="P68" s="38" t="s">
        <v>157</v>
      </c>
      <c r="Q68" s="38" t="s">
        <v>61</v>
      </c>
      <c r="R68" s="33" t="s">
        <v>19</v>
      </c>
      <c r="S68" s="33"/>
    </row>
    <row r="69" spans="1:19" s="44" customFormat="1" x14ac:dyDescent="0.3">
      <c r="A69" s="63" t="s">
        <v>224</v>
      </c>
      <c r="B69" s="63"/>
      <c r="C69" s="63"/>
      <c r="D69" s="63"/>
      <c r="E69" s="63"/>
      <c r="F69" s="63"/>
      <c r="G69" s="39">
        <v>6</v>
      </c>
      <c r="H69" s="39">
        <v>5</v>
      </c>
      <c r="I69" s="39">
        <v>0</v>
      </c>
      <c r="J69" s="39">
        <v>0</v>
      </c>
      <c r="K69" s="39">
        <f t="shared" si="15"/>
        <v>78</v>
      </c>
      <c r="L69" s="39">
        <f t="shared" si="16"/>
        <v>65</v>
      </c>
      <c r="M69" s="39">
        <v>0</v>
      </c>
      <c r="N69" s="39">
        <v>0</v>
      </c>
      <c r="O69" s="39">
        <v>11</v>
      </c>
      <c r="P69" s="48"/>
      <c r="Q69" s="48"/>
      <c r="R69" s="43"/>
      <c r="S69" s="43"/>
    </row>
    <row r="70" spans="1:19" s="46" customFormat="1" ht="27.6" x14ac:dyDescent="0.3">
      <c r="A70" s="38" t="s">
        <v>14</v>
      </c>
      <c r="B70" s="34">
        <v>3</v>
      </c>
      <c r="C70" s="33" t="s">
        <v>125</v>
      </c>
      <c r="D70" s="33" t="s">
        <v>126</v>
      </c>
      <c r="E70" s="33" t="s">
        <v>123</v>
      </c>
      <c r="F70" s="33" t="s">
        <v>124</v>
      </c>
      <c r="G70" s="34">
        <v>2</v>
      </c>
      <c r="H70" s="34">
        <v>0</v>
      </c>
      <c r="I70" s="34"/>
      <c r="J70" s="34"/>
      <c r="K70" s="34">
        <f t="shared" si="15"/>
        <v>26</v>
      </c>
      <c r="L70" s="34">
        <f t="shared" si="16"/>
        <v>0</v>
      </c>
      <c r="M70" s="34"/>
      <c r="N70" s="34"/>
      <c r="O70" s="34">
        <v>3</v>
      </c>
      <c r="P70" s="38" t="s">
        <v>157</v>
      </c>
      <c r="Q70" s="38" t="s">
        <v>61</v>
      </c>
      <c r="R70" s="33" t="s">
        <v>19</v>
      </c>
      <c r="S70" s="33"/>
    </row>
    <row r="71" spans="1:19" s="44" customFormat="1" x14ac:dyDescent="0.3">
      <c r="A71" s="63" t="s">
        <v>224</v>
      </c>
      <c r="B71" s="63"/>
      <c r="C71" s="63"/>
      <c r="D71" s="63"/>
      <c r="E71" s="63"/>
      <c r="F71" s="63"/>
      <c r="G71" s="39">
        <v>2</v>
      </c>
      <c r="H71" s="39">
        <v>0</v>
      </c>
      <c r="I71" s="39">
        <v>0</v>
      </c>
      <c r="J71" s="39">
        <v>0</v>
      </c>
      <c r="K71" s="39">
        <f t="shared" si="15"/>
        <v>26</v>
      </c>
      <c r="L71" s="39">
        <f t="shared" si="16"/>
        <v>0</v>
      </c>
      <c r="M71" s="39">
        <v>0</v>
      </c>
      <c r="N71" s="39">
        <v>0</v>
      </c>
      <c r="O71" s="39">
        <v>3</v>
      </c>
      <c r="P71" s="48"/>
      <c r="Q71" s="48"/>
      <c r="R71" s="43"/>
      <c r="S71" s="43"/>
    </row>
    <row r="72" spans="1:19" s="44" customFormat="1" ht="27.6" x14ac:dyDescent="0.3">
      <c r="A72" s="38" t="s">
        <v>14</v>
      </c>
      <c r="B72" s="34">
        <v>4</v>
      </c>
      <c r="C72" s="33" t="s">
        <v>127</v>
      </c>
      <c r="D72" s="33" t="s">
        <v>128</v>
      </c>
      <c r="E72" s="33" t="s">
        <v>123</v>
      </c>
      <c r="F72" s="33" t="s">
        <v>124</v>
      </c>
      <c r="G72" s="34">
        <v>2</v>
      </c>
      <c r="H72" s="34">
        <v>0</v>
      </c>
      <c r="I72" s="34"/>
      <c r="J72" s="34"/>
      <c r="K72" s="34">
        <f t="shared" si="15"/>
        <v>26</v>
      </c>
      <c r="L72" s="34">
        <f t="shared" si="16"/>
        <v>0</v>
      </c>
      <c r="M72" s="34"/>
      <c r="N72" s="34"/>
      <c r="O72" s="34">
        <v>3</v>
      </c>
      <c r="P72" s="38" t="s">
        <v>157</v>
      </c>
      <c r="Q72" s="38" t="s">
        <v>61</v>
      </c>
      <c r="R72" s="33" t="s">
        <v>19</v>
      </c>
      <c r="S72" s="33"/>
    </row>
    <row r="73" spans="1:19" s="47" customFormat="1" x14ac:dyDescent="0.3">
      <c r="A73" s="63" t="s">
        <v>224</v>
      </c>
      <c r="B73" s="63"/>
      <c r="C73" s="63"/>
      <c r="D73" s="63"/>
      <c r="E73" s="63"/>
      <c r="F73" s="63"/>
      <c r="G73" s="39">
        <v>2</v>
      </c>
      <c r="H73" s="39">
        <v>0</v>
      </c>
      <c r="I73" s="39">
        <v>0</v>
      </c>
      <c r="J73" s="39">
        <v>0</v>
      </c>
      <c r="K73" s="39">
        <f t="shared" si="15"/>
        <v>26</v>
      </c>
      <c r="L73" s="39">
        <f t="shared" si="16"/>
        <v>0</v>
      </c>
      <c r="M73" s="39">
        <v>0</v>
      </c>
      <c r="N73" s="39">
        <v>0</v>
      </c>
      <c r="O73" s="39">
        <v>3</v>
      </c>
      <c r="P73" s="48"/>
      <c r="Q73" s="48"/>
      <c r="R73" s="43"/>
      <c r="S73" s="43"/>
    </row>
    <row r="74" spans="1:19" s="47" customFormat="1" x14ac:dyDescent="0.3">
      <c r="A74" s="63" t="s">
        <v>225</v>
      </c>
      <c r="B74" s="63"/>
      <c r="C74" s="63"/>
      <c r="D74" s="63"/>
      <c r="E74" s="63"/>
      <c r="F74" s="63"/>
      <c r="G74" s="39">
        <v>10</v>
      </c>
      <c r="H74" s="39">
        <v>5</v>
      </c>
      <c r="I74" s="39">
        <v>0</v>
      </c>
      <c r="J74" s="39">
        <v>0</v>
      </c>
      <c r="K74" s="39">
        <f t="shared" si="15"/>
        <v>130</v>
      </c>
      <c r="L74" s="39">
        <f t="shared" si="16"/>
        <v>65</v>
      </c>
      <c r="M74" s="39">
        <v>0</v>
      </c>
      <c r="N74" s="39">
        <v>0</v>
      </c>
      <c r="O74" s="39">
        <v>17</v>
      </c>
      <c r="P74" s="48"/>
      <c r="Q74" s="48"/>
      <c r="R74" s="43"/>
      <c r="S74" s="43"/>
    </row>
    <row r="75" spans="1:19" s="50" customFormat="1" x14ac:dyDescent="0.3">
      <c r="A75" s="23"/>
      <c r="B75" s="24"/>
      <c r="C75" s="23"/>
      <c r="D75" s="23"/>
      <c r="E75" s="23"/>
      <c r="F75" s="23"/>
      <c r="G75" s="25"/>
      <c r="H75" s="25"/>
      <c r="I75" s="25"/>
      <c r="J75" s="25"/>
      <c r="K75" s="25"/>
      <c r="L75" s="25"/>
      <c r="M75" s="25"/>
      <c r="N75" s="25"/>
      <c r="O75" s="26"/>
      <c r="P75" s="49"/>
      <c r="Q75" s="49"/>
      <c r="R75" s="23"/>
      <c r="S75" s="23"/>
    </row>
    <row r="76" spans="1:19" s="51" customFormat="1" x14ac:dyDescent="0.3">
      <c r="A76" s="64" t="s">
        <v>154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6"/>
    </row>
    <row r="77" spans="1:19" s="44" customFormat="1" x14ac:dyDescent="0.3">
      <c r="A77" s="38" t="s">
        <v>14</v>
      </c>
      <c r="B77" s="34">
        <v>2</v>
      </c>
      <c r="C77" s="33" t="s">
        <v>129</v>
      </c>
      <c r="D77" s="33" t="s">
        <v>130</v>
      </c>
      <c r="E77" s="33" t="s">
        <v>34</v>
      </c>
      <c r="F77" s="52" t="s">
        <v>35</v>
      </c>
      <c r="G77" s="34">
        <v>2</v>
      </c>
      <c r="H77" s="34">
        <v>1</v>
      </c>
      <c r="I77" s="34"/>
      <c r="J77" s="34"/>
      <c r="K77" s="34">
        <f>G77*13</f>
        <v>26</v>
      </c>
      <c r="L77" s="34">
        <f>H77*13</f>
        <v>13</v>
      </c>
      <c r="M77" s="34"/>
      <c r="N77" s="34"/>
      <c r="O77" s="37"/>
      <c r="P77" s="38" t="s">
        <v>157</v>
      </c>
      <c r="Q77" s="38" t="s">
        <v>61</v>
      </c>
      <c r="R77" s="33" t="s">
        <v>19</v>
      </c>
      <c r="S77" s="33"/>
    </row>
    <row r="78" spans="1:19" s="44" customFormat="1" x14ac:dyDescent="0.3">
      <c r="A78" s="38" t="s">
        <v>14</v>
      </c>
      <c r="B78" s="34">
        <v>2</v>
      </c>
      <c r="C78" s="33" t="s">
        <v>131</v>
      </c>
      <c r="D78" s="33" t="s">
        <v>132</v>
      </c>
      <c r="E78" s="33" t="s">
        <v>42</v>
      </c>
      <c r="F78" s="33" t="s">
        <v>43</v>
      </c>
      <c r="G78" s="34">
        <v>2</v>
      </c>
      <c r="H78" s="34">
        <v>2</v>
      </c>
      <c r="I78" s="34"/>
      <c r="J78" s="34"/>
      <c r="K78" s="34">
        <f t="shared" ref="K78:K85" si="17">G78*13</f>
        <v>26</v>
      </c>
      <c r="L78" s="34">
        <f t="shared" ref="L78:L85" si="18">H78*13</f>
        <v>26</v>
      </c>
      <c r="M78" s="34"/>
      <c r="N78" s="34"/>
      <c r="O78" s="37"/>
      <c r="P78" s="38" t="s">
        <v>156</v>
      </c>
      <c r="Q78" s="38" t="s">
        <v>61</v>
      </c>
      <c r="R78" s="33" t="s">
        <v>19</v>
      </c>
      <c r="S78" s="33"/>
    </row>
    <row r="79" spans="1:19" s="44" customFormat="1" ht="27.6" x14ac:dyDescent="0.3">
      <c r="A79" s="38" t="s">
        <v>14</v>
      </c>
      <c r="B79" s="34">
        <v>2</v>
      </c>
      <c r="C79" s="33" t="s">
        <v>133</v>
      </c>
      <c r="D79" s="33" t="s">
        <v>134</v>
      </c>
      <c r="E79" s="33" t="s">
        <v>34</v>
      </c>
      <c r="F79" s="33" t="s">
        <v>35</v>
      </c>
      <c r="G79" s="34">
        <v>2</v>
      </c>
      <c r="H79" s="34">
        <v>2</v>
      </c>
      <c r="I79" s="34"/>
      <c r="J79" s="34"/>
      <c r="K79" s="34">
        <f t="shared" si="17"/>
        <v>26</v>
      </c>
      <c r="L79" s="34">
        <f t="shared" si="18"/>
        <v>26</v>
      </c>
      <c r="M79" s="34"/>
      <c r="N79" s="34"/>
      <c r="O79" s="37"/>
      <c r="P79" s="38" t="s">
        <v>157</v>
      </c>
      <c r="Q79" s="38" t="s">
        <v>61</v>
      </c>
      <c r="R79" s="33" t="s">
        <v>19</v>
      </c>
      <c r="S79" s="33"/>
    </row>
    <row r="80" spans="1:19" s="44" customFormat="1" x14ac:dyDescent="0.3">
      <c r="A80" s="63" t="s">
        <v>224</v>
      </c>
      <c r="B80" s="63"/>
      <c r="C80" s="63"/>
      <c r="D80" s="63"/>
      <c r="E80" s="63"/>
      <c r="F80" s="63"/>
      <c r="G80" s="39">
        <v>6</v>
      </c>
      <c r="H80" s="39">
        <v>5</v>
      </c>
      <c r="I80" s="39">
        <v>0</v>
      </c>
      <c r="J80" s="39">
        <v>0</v>
      </c>
      <c r="K80" s="39">
        <f t="shared" si="17"/>
        <v>78</v>
      </c>
      <c r="L80" s="39">
        <f t="shared" si="18"/>
        <v>65</v>
      </c>
      <c r="M80" s="39">
        <v>0</v>
      </c>
      <c r="N80" s="39">
        <v>0</v>
      </c>
      <c r="O80" s="39"/>
      <c r="P80" s="48"/>
      <c r="Q80" s="48"/>
      <c r="R80" s="43"/>
      <c r="S80" s="43"/>
    </row>
    <row r="81" spans="1:19" s="46" customFormat="1" x14ac:dyDescent="0.3">
      <c r="A81" s="38" t="s">
        <v>14</v>
      </c>
      <c r="B81" s="34">
        <v>3</v>
      </c>
      <c r="C81" s="33" t="s">
        <v>135</v>
      </c>
      <c r="D81" s="33" t="s">
        <v>136</v>
      </c>
      <c r="E81" s="33" t="s">
        <v>137</v>
      </c>
      <c r="F81" s="33" t="s">
        <v>138</v>
      </c>
      <c r="G81" s="34">
        <v>2</v>
      </c>
      <c r="H81" s="34">
        <v>0</v>
      </c>
      <c r="I81" s="34"/>
      <c r="J81" s="34"/>
      <c r="K81" s="34">
        <f t="shared" si="17"/>
        <v>26</v>
      </c>
      <c r="L81" s="34">
        <f t="shared" si="18"/>
        <v>0</v>
      </c>
      <c r="M81" s="34"/>
      <c r="N81" s="34"/>
      <c r="O81" s="37"/>
      <c r="P81" s="38" t="s">
        <v>157</v>
      </c>
      <c r="Q81" s="38" t="s">
        <v>61</v>
      </c>
      <c r="R81" s="33" t="s">
        <v>19</v>
      </c>
      <c r="S81" s="33"/>
    </row>
    <row r="82" spans="1:19" s="44" customFormat="1" x14ac:dyDescent="0.3">
      <c r="A82" s="63" t="s">
        <v>224</v>
      </c>
      <c r="B82" s="63"/>
      <c r="C82" s="63"/>
      <c r="D82" s="63"/>
      <c r="E82" s="63"/>
      <c r="F82" s="63"/>
      <c r="G82" s="39">
        <v>2</v>
      </c>
      <c r="H82" s="39">
        <v>0</v>
      </c>
      <c r="I82" s="39">
        <v>0</v>
      </c>
      <c r="J82" s="39">
        <v>0</v>
      </c>
      <c r="K82" s="39">
        <f t="shared" si="17"/>
        <v>26</v>
      </c>
      <c r="L82" s="39">
        <f t="shared" si="18"/>
        <v>0</v>
      </c>
      <c r="M82" s="39">
        <v>0</v>
      </c>
      <c r="N82" s="39">
        <v>0</v>
      </c>
      <c r="O82" s="39"/>
      <c r="P82" s="48"/>
      <c r="Q82" s="48"/>
      <c r="R82" s="43"/>
      <c r="S82" s="43"/>
    </row>
    <row r="83" spans="1:19" s="44" customFormat="1" ht="27.6" x14ac:dyDescent="0.3">
      <c r="A83" s="38" t="s">
        <v>14</v>
      </c>
      <c r="B83" s="34">
        <v>4</v>
      </c>
      <c r="C83" s="33" t="s">
        <v>139</v>
      </c>
      <c r="D83" s="33" t="s">
        <v>140</v>
      </c>
      <c r="E83" s="33" t="s">
        <v>111</v>
      </c>
      <c r="F83" s="33" t="s">
        <v>112</v>
      </c>
      <c r="G83" s="34">
        <v>2</v>
      </c>
      <c r="H83" s="34">
        <v>0</v>
      </c>
      <c r="I83" s="34"/>
      <c r="J83" s="34"/>
      <c r="K83" s="34">
        <f t="shared" si="17"/>
        <v>26</v>
      </c>
      <c r="L83" s="34">
        <f t="shared" si="18"/>
        <v>0</v>
      </c>
      <c r="M83" s="34"/>
      <c r="N83" s="34"/>
      <c r="O83" s="37"/>
      <c r="P83" s="38" t="s">
        <v>157</v>
      </c>
      <c r="Q83" s="38" t="s">
        <v>61</v>
      </c>
      <c r="R83" s="33" t="s">
        <v>19</v>
      </c>
      <c r="S83" s="33"/>
    </row>
    <row r="84" spans="1:19" s="47" customFormat="1" x14ac:dyDescent="0.3">
      <c r="A84" s="63" t="s">
        <v>224</v>
      </c>
      <c r="B84" s="63"/>
      <c r="C84" s="63"/>
      <c r="D84" s="63"/>
      <c r="E84" s="63"/>
      <c r="F84" s="63"/>
      <c r="G84" s="39">
        <v>2</v>
      </c>
      <c r="H84" s="39">
        <v>0</v>
      </c>
      <c r="I84" s="39">
        <v>0</v>
      </c>
      <c r="J84" s="39">
        <v>0</v>
      </c>
      <c r="K84" s="39">
        <f t="shared" si="17"/>
        <v>26</v>
      </c>
      <c r="L84" s="39">
        <f t="shared" si="18"/>
        <v>0</v>
      </c>
      <c r="M84" s="39">
        <v>0</v>
      </c>
      <c r="N84" s="39">
        <v>0</v>
      </c>
      <c r="O84" s="39"/>
      <c r="P84" s="48"/>
      <c r="Q84" s="48"/>
      <c r="R84" s="43"/>
      <c r="S84" s="43"/>
    </row>
    <row r="85" spans="1:19" s="47" customFormat="1" x14ac:dyDescent="0.3">
      <c r="A85" s="63" t="s">
        <v>225</v>
      </c>
      <c r="B85" s="63"/>
      <c r="C85" s="63"/>
      <c r="D85" s="63"/>
      <c r="E85" s="63"/>
      <c r="F85" s="63"/>
      <c r="G85" s="39">
        <v>10</v>
      </c>
      <c r="H85" s="39">
        <v>5</v>
      </c>
      <c r="I85" s="39">
        <v>0</v>
      </c>
      <c r="J85" s="39">
        <v>0</v>
      </c>
      <c r="K85" s="39">
        <f t="shared" si="17"/>
        <v>130</v>
      </c>
      <c r="L85" s="39">
        <f t="shared" si="18"/>
        <v>65</v>
      </c>
      <c r="M85" s="39">
        <v>0</v>
      </c>
      <c r="N85" s="39">
        <v>0</v>
      </c>
      <c r="O85" s="39"/>
      <c r="P85" s="48"/>
      <c r="Q85" s="48"/>
      <c r="R85" s="43"/>
      <c r="S85" s="43"/>
    </row>
    <row r="86" spans="1:19" s="50" customFormat="1" x14ac:dyDescent="0.3">
      <c r="A86" s="23"/>
      <c r="B86" s="24"/>
      <c r="C86" s="23"/>
      <c r="D86" s="23"/>
      <c r="E86" s="23"/>
      <c r="F86" s="23"/>
      <c r="G86" s="25"/>
      <c r="H86" s="25"/>
      <c r="I86" s="25"/>
      <c r="J86" s="25"/>
      <c r="K86" s="25"/>
      <c r="L86" s="25"/>
      <c r="M86" s="25"/>
      <c r="N86" s="25"/>
      <c r="O86" s="26"/>
      <c r="P86" s="49"/>
      <c r="Q86" s="49"/>
      <c r="R86" s="23"/>
      <c r="S86" s="23"/>
    </row>
    <row r="87" spans="1:19" s="51" customFormat="1" x14ac:dyDescent="0.3">
      <c r="A87" s="64" t="s">
        <v>155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6"/>
    </row>
    <row r="88" spans="1:19" s="44" customFormat="1" x14ac:dyDescent="0.3">
      <c r="A88" s="38" t="s">
        <v>14</v>
      </c>
      <c r="B88" s="34">
        <v>2</v>
      </c>
      <c r="C88" s="33" t="s">
        <v>141</v>
      </c>
      <c r="D88" s="33" t="s">
        <v>142</v>
      </c>
      <c r="E88" s="33" t="s">
        <v>143</v>
      </c>
      <c r="F88" s="52" t="s">
        <v>144</v>
      </c>
      <c r="G88" s="34">
        <v>2</v>
      </c>
      <c r="H88" s="34">
        <v>2</v>
      </c>
      <c r="I88" s="34"/>
      <c r="J88" s="34"/>
      <c r="K88" s="34">
        <f>G88*13</f>
        <v>26</v>
      </c>
      <c r="L88" s="34">
        <f>H88*13</f>
        <v>26</v>
      </c>
      <c r="M88" s="34"/>
      <c r="N88" s="34"/>
      <c r="O88" s="34">
        <v>4</v>
      </c>
      <c r="P88" s="38" t="s">
        <v>156</v>
      </c>
      <c r="Q88" s="38" t="s">
        <v>61</v>
      </c>
      <c r="R88" s="33" t="s">
        <v>19</v>
      </c>
      <c r="S88" s="33"/>
    </row>
    <row r="89" spans="1:19" s="44" customFormat="1" x14ac:dyDescent="0.3">
      <c r="A89" s="38" t="s">
        <v>14</v>
      </c>
      <c r="B89" s="34">
        <v>2</v>
      </c>
      <c r="C89" s="33" t="s">
        <v>145</v>
      </c>
      <c r="D89" s="33" t="s">
        <v>146</v>
      </c>
      <c r="E89" s="33" t="s">
        <v>147</v>
      </c>
      <c r="F89" s="33" t="s">
        <v>148</v>
      </c>
      <c r="G89" s="34">
        <v>2</v>
      </c>
      <c r="H89" s="34">
        <v>2</v>
      </c>
      <c r="I89" s="34"/>
      <c r="J89" s="34"/>
      <c r="K89" s="34">
        <f t="shared" ref="K89:K96" si="19">G89*13</f>
        <v>26</v>
      </c>
      <c r="L89" s="34">
        <f t="shared" ref="L89:L96" si="20">H89*13</f>
        <v>26</v>
      </c>
      <c r="M89" s="34"/>
      <c r="N89" s="34"/>
      <c r="O89" s="34">
        <v>4</v>
      </c>
      <c r="P89" s="38" t="s">
        <v>157</v>
      </c>
      <c r="Q89" s="38" t="s">
        <v>61</v>
      </c>
      <c r="R89" s="33" t="s">
        <v>19</v>
      </c>
      <c r="S89" s="33"/>
    </row>
    <row r="90" spans="1:19" s="44" customFormat="1" x14ac:dyDescent="0.3">
      <c r="A90" s="38" t="s">
        <v>14</v>
      </c>
      <c r="B90" s="34">
        <v>2</v>
      </c>
      <c r="C90" s="33" t="s">
        <v>149</v>
      </c>
      <c r="D90" s="33" t="s">
        <v>150</v>
      </c>
      <c r="E90" s="33" t="s">
        <v>91</v>
      </c>
      <c r="F90" s="33" t="s">
        <v>92</v>
      </c>
      <c r="G90" s="34">
        <v>2</v>
      </c>
      <c r="H90" s="34">
        <v>1</v>
      </c>
      <c r="I90" s="34"/>
      <c r="J90" s="34"/>
      <c r="K90" s="34">
        <f t="shared" si="19"/>
        <v>26</v>
      </c>
      <c r="L90" s="34">
        <f t="shared" si="20"/>
        <v>13</v>
      </c>
      <c r="M90" s="34"/>
      <c r="N90" s="34"/>
      <c r="O90" s="34">
        <v>3</v>
      </c>
      <c r="P90" s="38" t="s">
        <v>157</v>
      </c>
      <c r="Q90" s="38" t="s">
        <v>61</v>
      </c>
      <c r="R90" s="33" t="s">
        <v>19</v>
      </c>
      <c r="S90" s="33"/>
    </row>
    <row r="91" spans="1:19" s="44" customFormat="1" x14ac:dyDescent="0.3">
      <c r="A91" s="63" t="s">
        <v>224</v>
      </c>
      <c r="B91" s="63"/>
      <c r="C91" s="63"/>
      <c r="D91" s="63"/>
      <c r="E91" s="63"/>
      <c r="F91" s="63"/>
      <c r="G91" s="39">
        <v>6</v>
      </c>
      <c r="H91" s="39">
        <v>5</v>
      </c>
      <c r="I91" s="39">
        <v>0</v>
      </c>
      <c r="J91" s="39">
        <v>0</v>
      </c>
      <c r="K91" s="39">
        <f t="shared" si="19"/>
        <v>78</v>
      </c>
      <c r="L91" s="39">
        <f t="shared" si="20"/>
        <v>65</v>
      </c>
      <c r="M91" s="39">
        <v>0</v>
      </c>
      <c r="N91" s="39">
        <v>0</v>
      </c>
      <c r="O91" s="39">
        <v>11</v>
      </c>
      <c r="P91" s="48"/>
      <c r="Q91" s="48"/>
      <c r="R91" s="43"/>
      <c r="S91" s="43"/>
    </row>
    <row r="92" spans="1:19" s="46" customFormat="1" ht="27.6" x14ac:dyDescent="0.3">
      <c r="A92" s="38" t="s">
        <v>14</v>
      </c>
      <c r="B92" s="34">
        <v>3</v>
      </c>
      <c r="C92" s="33" t="s">
        <v>109</v>
      </c>
      <c r="D92" s="33" t="s">
        <v>110</v>
      </c>
      <c r="E92" s="33" t="s">
        <v>111</v>
      </c>
      <c r="F92" s="33" t="s">
        <v>112</v>
      </c>
      <c r="G92" s="34">
        <v>2</v>
      </c>
      <c r="H92" s="34">
        <v>0</v>
      </c>
      <c r="I92" s="34"/>
      <c r="J92" s="34"/>
      <c r="K92" s="34">
        <f t="shared" si="19"/>
        <v>26</v>
      </c>
      <c r="L92" s="34">
        <f t="shared" si="20"/>
        <v>0</v>
      </c>
      <c r="M92" s="34"/>
      <c r="N92" s="34"/>
      <c r="O92" s="34">
        <v>3</v>
      </c>
      <c r="P92" s="38" t="s">
        <v>157</v>
      </c>
      <c r="Q92" s="38" t="s">
        <v>61</v>
      </c>
      <c r="R92" s="33" t="s">
        <v>19</v>
      </c>
      <c r="S92" s="33"/>
    </row>
    <row r="93" spans="1:19" s="44" customFormat="1" x14ac:dyDescent="0.3">
      <c r="A93" s="63" t="s">
        <v>224</v>
      </c>
      <c r="B93" s="63"/>
      <c r="C93" s="63"/>
      <c r="D93" s="63"/>
      <c r="E93" s="63"/>
      <c r="F93" s="63"/>
      <c r="G93" s="39">
        <v>2</v>
      </c>
      <c r="H93" s="39">
        <v>0</v>
      </c>
      <c r="I93" s="39">
        <v>0</v>
      </c>
      <c r="J93" s="39">
        <v>0</v>
      </c>
      <c r="K93" s="39">
        <f t="shared" si="19"/>
        <v>26</v>
      </c>
      <c r="L93" s="39">
        <f t="shared" si="20"/>
        <v>0</v>
      </c>
      <c r="M93" s="39">
        <v>0</v>
      </c>
      <c r="N93" s="39">
        <v>0</v>
      </c>
      <c r="O93" s="39">
        <v>3</v>
      </c>
      <c r="P93" s="48"/>
      <c r="Q93" s="48"/>
      <c r="R93" s="43"/>
      <c r="S93" s="43"/>
    </row>
    <row r="94" spans="1:19" s="44" customFormat="1" ht="27.6" x14ac:dyDescent="0.3">
      <c r="A94" s="38" t="s">
        <v>14</v>
      </c>
      <c r="B94" s="34">
        <v>4</v>
      </c>
      <c r="C94" s="33" t="s">
        <v>139</v>
      </c>
      <c r="D94" s="33" t="s">
        <v>140</v>
      </c>
      <c r="E94" s="33" t="s">
        <v>111</v>
      </c>
      <c r="F94" s="33" t="s">
        <v>112</v>
      </c>
      <c r="G94" s="34">
        <v>2</v>
      </c>
      <c r="H94" s="34">
        <v>0</v>
      </c>
      <c r="I94" s="34"/>
      <c r="J94" s="34"/>
      <c r="K94" s="34">
        <f t="shared" si="19"/>
        <v>26</v>
      </c>
      <c r="L94" s="34">
        <f t="shared" si="20"/>
        <v>0</v>
      </c>
      <c r="M94" s="34"/>
      <c r="N94" s="34"/>
      <c r="O94" s="34">
        <v>3</v>
      </c>
      <c r="P94" s="38" t="s">
        <v>157</v>
      </c>
      <c r="Q94" s="38" t="s">
        <v>61</v>
      </c>
      <c r="R94" s="33" t="s">
        <v>19</v>
      </c>
      <c r="S94" s="33"/>
    </row>
    <row r="95" spans="1:19" s="47" customFormat="1" x14ac:dyDescent="0.3">
      <c r="A95" s="63" t="s">
        <v>224</v>
      </c>
      <c r="B95" s="63"/>
      <c r="C95" s="63"/>
      <c r="D95" s="63"/>
      <c r="E95" s="63"/>
      <c r="F95" s="63"/>
      <c r="G95" s="39">
        <v>2</v>
      </c>
      <c r="H95" s="39">
        <v>0</v>
      </c>
      <c r="I95" s="39">
        <v>0</v>
      </c>
      <c r="J95" s="39">
        <v>0</v>
      </c>
      <c r="K95" s="39">
        <f t="shared" si="19"/>
        <v>26</v>
      </c>
      <c r="L95" s="39">
        <f t="shared" si="20"/>
        <v>0</v>
      </c>
      <c r="M95" s="39">
        <v>0</v>
      </c>
      <c r="N95" s="39">
        <v>0</v>
      </c>
      <c r="O95" s="39">
        <v>3</v>
      </c>
      <c r="P95" s="48"/>
      <c r="Q95" s="48"/>
      <c r="R95" s="43"/>
      <c r="S95" s="43"/>
    </row>
    <row r="96" spans="1:19" s="47" customFormat="1" x14ac:dyDescent="0.3">
      <c r="A96" s="63" t="s">
        <v>225</v>
      </c>
      <c r="B96" s="63"/>
      <c r="C96" s="63"/>
      <c r="D96" s="63"/>
      <c r="E96" s="63"/>
      <c r="F96" s="63"/>
      <c r="G96" s="39">
        <v>10</v>
      </c>
      <c r="H96" s="39">
        <v>5</v>
      </c>
      <c r="I96" s="39">
        <v>0</v>
      </c>
      <c r="J96" s="39">
        <v>0</v>
      </c>
      <c r="K96" s="39">
        <f t="shared" si="19"/>
        <v>130</v>
      </c>
      <c r="L96" s="39">
        <f t="shared" si="20"/>
        <v>65</v>
      </c>
      <c r="M96" s="39">
        <v>0</v>
      </c>
      <c r="N96" s="39">
        <v>0</v>
      </c>
      <c r="O96" s="39">
        <v>17</v>
      </c>
      <c r="P96" s="48"/>
      <c r="Q96" s="48"/>
      <c r="R96" s="43"/>
      <c r="S96" s="43"/>
    </row>
  </sheetData>
  <sheetProtection algorithmName="SHA-512" hashValue="9STtwm/gVsTWFwU4LCqXLVlPILHS6LMBfgFq1KJV4DdVmM7xmTKPrfOe+YLdrhqRy76Ar2PQXttY9eGc0n+GOw==" saltValue="grWycMfkqKplgWRzVgPFjw==" spinCount="100000" sheet="1" objects="1" scenarios="1"/>
  <mergeCells count="32">
    <mergeCell ref="G6:J6"/>
    <mergeCell ref="K6:N6"/>
    <mergeCell ref="A16:F16"/>
    <mergeCell ref="A23:F23"/>
    <mergeCell ref="A32:F32"/>
    <mergeCell ref="A40:F40"/>
    <mergeCell ref="A95:F95"/>
    <mergeCell ref="A93:F93"/>
    <mergeCell ref="A91:F91"/>
    <mergeCell ref="A84:F84"/>
    <mergeCell ref="A82:F82"/>
    <mergeCell ref="A80:F80"/>
    <mergeCell ref="A73:F73"/>
    <mergeCell ref="A71:F71"/>
    <mergeCell ref="A69:F69"/>
    <mergeCell ref="A58:F58"/>
    <mergeCell ref="A60:F60"/>
    <mergeCell ref="A62:F62"/>
    <mergeCell ref="A51:F51"/>
    <mergeCell ref="A49:F49"/>
    <mergeCell ref="A47:F47"/>
    <mergeCell ref="A41:F41"/>
    <mergeCell ref="A52:F52"/>
    <mergeCell ref="A63:F63"/>
    <mergeCell ref="A74:F74"/>
    <mergeCell ref="A85:F85"/>
    <mergeCell ref="A43:S43"/>
    <mergeCell ref="A96:F96"/>
    <mergeCell ref="A87:S87"/>
    <mergeCell ref="A76:S76"/>
    <mergeCell ref="A65:S65"/>
    <mergeCell ref="A54:S54"/>
  </mergeCells>
  <phoneticPr fontId="1" type="noConversion"/>
  <printOptions horizontalCentered="1"/>
  <pageMargins left="0.7" right="0.7" top="0.75" bottom="0.75" header="0.3" footer="0.3"/>
  <pageSetup paperSize="9" scale="75" orientation="landscape" cellComments="atEnd" r:id="rId1"/>
  <headerFooter>
    <oddFooter>&amp;L&amp;10&amp;P&amp;C&amp;10Kr=kredit,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RowHeight="13.8" x14ac:dyDescent="0.3"/>
  <cols>
    <col min="1" max="1" width="10.6640625" style="10" customWidth="1"/>
    <col min="2" max="2" width="5.5546875" style="15" customWidth="1"/>
    <col min="3" max="3" width="14.77734375" style="10" customWidth="1"/>
    <col min="4" max="4" width="32.77734375" style="16" customWidth="1"/>
    <col min="5" max="5" width="24" style="10" customWidth="1"/>
    <col min="6" max="6" width="8.6640625" style="10" hidden="1" customWidth="1"/>
    <col min="7" max="10" width="3.6640625" style="17" hidden="1" customWidth="1"/>
    <col min="11" max="11" width="4.5546875" style="17" customWidth="1"/>
    <col min="12" max="12" width="5.44140625" style="17" customWidth="1"/>
    <col min="13" max="14" width="3.6640625" style="17" customWidth="1"/>
    <col min="15" max="15" width="5" style="18" customWidth="1"/>
    <col min="16" max="16" width="3.6640625" style="19" customWidth="1"/>
    <col min="17" max="17" width="7.33203125" style="19" customWidth="1"/>
    <col min="18" max="18" width="13.6640625" style="10" customWidth="1"/>
    <col min="19" max="19" width="31.21875" style="10" customWidth="1"/>
    <col min="20" max="16384" width="8.88671875" style="21"/>
  </cols>
  <sheetData>
    <row r="1" spans="1:19" x14ac:dyDescent="0.3">
      <c r="A1" s="9"/>
      <c r="B1" s="1" t="s">
        <v>215</v>
      </c>
      <c r="C1" s="2"/>
      <c r="D1" s="2"/>
      <c r="G1" s="11"/>
      <c r="H1" s="11"/>
      <c r="I1" s="11"/>
      <c r="J1" s="11"/>
      <c r="K1" s="11"/>
      <c r="L1" s="11"/>
      <c r="M1" s="11"/>
      <c r="N1" s="11"/>
      <c r="O1" s="12"/>
      <c r="P1" s="2"/>
      <c r="Q1" s="2"/>
      <c r="R1" s="20"/>
      <c r="S1" s="20"/>
    </row>
    <row r="2" spans="1:19" x14ac:dyDescent="0.3">
      <c r="A2" s="9"/>
      <c r="B2" s="3" t="s">
        <v>216</v>
      </c>
      <c r="D2" s="4" t="s">
        <v>226</v>
      </c>
      <c r="E2" s="5"/>
      <c r="G2" s="11"/>
      <c r="H2" s="11"/>
      <c r="I2" s="11"/>
      <c r="J2" s="11"/>
      <c r="K2" s="11"/>
      <c r="L2" s="11"/>
      <c r="M2" s="11"/>
      <c r="N2" s="11"/>
      <c r="O2" s="12"/>
      <c r="P2" s="2"/>
      <c r="Q2" s="2"/>
      <c r="R2" s="22"/>
      <c r="S2" s="22"/>
    </row>
    <row r="3" spans="1:19" x14ac:dyDescent="0.3">
      <c r="A3" s="9"/>
      <c r="B3" s="3" t="s">
        <v>217</v>
      </c>
      <c r="D3" s="5" t="s">
        <v>34</v>
      </c>
      <c r="E3" s="5"/>
      <c r="G3" s="11"/>
      <c r="H3" s="11"/>
      <c r="I3" s="11"/>
      <c r="J3" s="11"/>
      <c r="K3" s="11"/>
      <c r="L3" s="11"/>
      <c r="M3" s="11"/>
      <c r="N3" s="11"/>
      <c r="O3" s="12"/>
      <c r="P3" s="2"/>
      <c r="Q3" s="2"/>
      <c r="R3" s="22"/>
      <c r="S3" s="22"/>
    </row>
    <row r="4" spans="1:19" x14ac:dyDescent="0.3">
      <c r="A4" s="9"/>
      <c r="B4" s="6" t="s">
        <v>218</v>
      </c>
      <c r="D4" s="7" t="s">
        <v>219</v>
      </c>
      <c r="E4" s="5"/>
      <c r="G4" s="11"/>
      <c r="H4" s="11"/>
      <c r="I4" s="11"/>
      <c r="J4" s="11"/>
      <c r="K4" s="11"/>
      <c r="L4" s="11"/>
      <c r="M4" s="11"/>
      <c r="N4" s="11"/>
      <c r="O4" s="12"/>
      <c r="P4" s="2"/>
      <c r="Q4" s="2"/>
      <c r="R4" s="22"/>
      <c r="S4" s="22"/>
    </row>
    <row r="5" spans="1:19" x14ac:dyDescent="0.3">
      <c r="A5" s="4"/>
      <c r="B5" s="12"/>
      <c r="C5" s="13"/>
      <c r="D5" s="13"/>
      <c r="E5" s="13"/>
      <c r="F5" s="1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4"/>
      <c r="S5" s="14"/>
    </row>
    <row r="6" spans="1:19" x14ac:dyDescent="0.3">
      <c r="B6" s="11"/>
      <c r="C6" s="2"/>
      <c r="D6" s="2"/>
      <c r="E6" s="2"/>
      <c r="G6" s="67" t="s">
        <v>222</v>
      </c>
      <c r="H6" s="67"/>
      <c r="I6" s="67"/>
      <c r="J6" s="67"/>
      <c r="K6" s="67" t="s">
        <v>223</v>
      </c>
      <c r="L6" s="67"/>
      <c r="M6" s="67"/>
      <c r="N6" s="67"/>
      <c r="O6" s="12"/>
      <c r="P6" s="2"/>
      <c r="Q6" s="2"/>
    </row>
    <row r="7" spans="1:19" x14ac:dyDescent="0.3">
      <c r="A7" s="28" t="s">
        <v>0</v>
      </c>
      <c r="B7" s="8" t="s">
        <v>220</v>
      </c>
      <c r="C7" s="28" t="s">
        <v>1</v>
      </c>
      <c r="D7" s="29" t="s">
        <v>2</v>
      </c>
      <c r="E7" s="28" t="s">
        <v>3</v>
      </c>
      <c r="F7" s="28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5</v>
      </c>
      <c r="L7" s="30" t="s">
        <v>6</v>
      </c>
      <c r="M7" s="30" t="s">
        <v>7</v>
      </c>
      <c r="N7" s="30" t="s">
        <v>8</v>
      </c>
      <c r="O7" s="30" t="s">
        <v>9</v>
      </c>
      <c r="P7" s="31" t="s">
        <v>10</v>
      </c>
      <c r="Q7" s="31" t="s">
        <v>11</v>
      </c>
      <c r="R7" s="32" t="s">
        <v>12</v>
      </c>
      <c r="S7" s="32" t="s">
        <v>158</v>
      </c>
    </row>
    <row r="8" spans="1:19" x14ac:dyDescent="0.3">
      <c r="A8" s="57" t="s">
        <v>163</v>
      </c>
      <c r="B8" s="58">
        <v>1</v>
      </c>
      <c r="C8" s="59" t="s">
        <v>164</v>
      </c>
      <c r="D8" s="59" t="s">
        <v>16</v>
      </c>
      <c r="E8" s="59" t="s">
        <v>17</v>
      </c>
      <c r="F8" s="59" t="s">
        <v>18</v>
      </c>
      <c r="G8" s="58"/>
      <c r="H8" s="58"/>
      <c r="I8" s="58"/>
      <c r="J8" s="58"/>
      <c r="K8" s="58">
        <v>8</v>
      </c>
      <c r="L8" s="58">
        <v>8</v>
      </c>
      <c r="M8" s="58"/>
      <c r="N8" s="58"/>
      <c r="O8" s="58">
        <v>5</v>
      </c>
      <c r="P8" s="60" t="s">
        <v>156</v>
      </c>
      <c r="Q8" s="60" t="s">
        <v>13</v>
      </c>
      <c r="R8" s="59" t="s">
        <v>19</v>
      </c>
      <c r="S8" s="59"/>
    </row>
    <row r="9" spans="1:19" x14ac:dyDescent="0.3">
      <c r="A9" s="57" t="s">
        <v>163</v>
      </c>
      <c r="B9" s="58">
        <v>1</v>
      </c>
      <c r="C9" s="59" t="s">
        <v>165</v>
      </c>
      <c r="D9" s="59" t="s">
        <v>21</v>
      </c>
      <c r="E9" s="59" t="s">
        <v>22</v>
      </c>
      <c r="F9" s="59" t="s">
        <v>23</v>
      </c>
      <c r="G9" s="58"/>
      <c r="H9" s="58"/>
      <c r="I9" s="58"/>
      <c r="J9" s="58"/>
      <c r="K9" s="58">
        <v>8</v>
      </c>
      <c r="L9" s="58">
        <v>0</v>
      </c>
      <c r="M9" s="58"/>
      <c r="N9" s="58"/>
      <c r="O9" s="58">
        <v>3</v>
      </c>
      <c r="P9" s="60" t="s">
        <v>157</v>
      </c>
      <c r="Q9" s="60" t="s">
        <v>13</v>
      </c>
      <c r="R9" s="59" t="s">
        <v>19</v>
      </c>
      <c r="S9" s="59"/>
    </row>
    <row r="10" spans="1:19" x14ac:dyDescent="0.3">
      <c r="A10" s="57" t="s">
        <v>163</v>
      </c>
      <c r="B10" s="58">
        <v>1</v>
      </c>
      <c r="C10" s="59" t="s">
        <v>166</v>
      </c>
      <c r="D10" s="59" t="s">
        <v>25</v>
      </c>
      <c r="E10" s="59" t="s">
        <v>26</v>
      </c>
      <c r="F10" s="59" t="s">
        <v>27</v>
      </c>
      <c r="G10" s="58"/>
      <c r="H10" s="58"/>
      <c r="I10" s="58"/>
      <c r="J10" s="58"/>
      <c r="K10" s="58">
        <v>8</v>
      </c>
      <c r="L10" s="58">
        <v>4</v>
      </c>
      <c r="M10" s="58"/>
      <c r="N10" s="58"/>
      <c r="O10" s="58">
        <v>3</v>
      </c>
      <c r="P10" s="60" t="s">
        <v>157</v>
      </c>
      <c r="Q10" s="60" t="s">
        <v>13</v>
      </c>
      <c r="R10" s="59" t="s">
        <v>19</v>
      </c>
      <c r="S10" s="59"/>
    </row>
    <row r="11" spans="1:19" x14ac:dyDescent="0.3">
      <c r="A11" s="57" t="s">
        <v>163</v>
      </c>
      <c r="B11" s="58">
        <v>1</v>
      </c>
      <c r="C11" s="59" t="s">
        <v>167</v>
      </c>
      <c r="D11" s="59" t="s">
        <v>29</v>
      </c>
      <c r="E11" s="59" t="s">
        <v>30</v>
      </c>
      <c r="F11" s="59" t="s">
        <v>31</v>
      </c>
      <c r="G11" s="58"/>
      <c r="H11" s="58"/>
      <c r="I11" s="58"/>
      <c r="J11" s="58"/>
      <c r="K11" s="58">
        <v>8</v>
      </c>
      <c r="L11" s="58">
        <v>8</v>
      </c>
      <c r="M11" s="58"/>
      <c r="N11" s="58"/>
      <c r="O11" s="58">
        <v>6</v>
      </c>
      <c r="P11" s="60" t="s">
        <v>157</v>
      </c>
      <c r="Q11" s="60" t="s">
        <v>13</v>
      </c>
      <c r="R11" s="59" t="s">
        <v>19</v>
      </c>
      <c r="S11" s="59"/>
    </row>
    <row r="12" spans="1:19" x14ac:dyDescent="0.3">
      <c r="A12" s="57" t="s">
        <v>163</v>
      </c>
      <c r="B12" s="58">
        <v>1</v>
      </c>
      <c r="C12" s="59" t="s">
        <v>168</v>
      </c>
      <c r="D12" s="59" t="s">
        <v>33</v>
      </c>
      <c r="E12" s="59" t="s">
        <v>34</v>
      </c>
      <c r="F12" s="59" t="s">
        <v>35</v>
      </c>
      <c r="G12" s="58"/>
      <c r="H12" s="58"/>
      <c r="I12" s="58"/>
      <c r="J12" s="58"/>
      <c r="K12" s="58">
        <v>8</v>
      </c>
      <c r="L12" s="58">
        <v>4</v>
      </c>
      <c r="M12" s="58"/>
      <c r="N12" s="58"/>
      <c r="O12" s="58">
        <v>4</v>
      </c>
      <c r="P12" s="60" t="s">
        <v>156</v>
      </c>
      <c r="Q12" s="60" t="s">
        <v>13</v>
      </c>
      <c r="R12" s="59" t="s">
        <v>19</v>
      </c>
      <c r="S12" s="59"/>
    </row>
    <row r="13" spans="1:19" x14ac:dyDescent="0.3">
      <c r="A13" s="57" t="s">
        <v>163</v>
      </c>
      <c r="B13" s="58">
        <v>1</v>
      </c>
      <c r="C13" s="59" t="s">
        <v>169</v>
      </c>
      <c r="D13" s="59" t="s">
        <v>37</v>
      </c>
      <c r="E13" s="59" t="s">
        <v>38</v>
      </c>
      <c r="F13" s="59" t="s">
        <v>39</v>
      </c>
      <c r="G13" s="58"/>
      <c r="H13" s="58"/>
      <c r="I13" s="58"/>
      <c r="J13" s="58"/>
      <c r="K13" s="58">
        <v>8</v>
      </c>
      <c r="L13" s="58">
        <v>8</v>
      </c>
      <c r="M13" s="58"/>
      <c r="N13" s="58"/>
      <c r="O13" s="58">
        <v>4</v>
      </c>
      <c r="P13" s="60" t="s">
        <v>156</v>
      </c>
      <c r="Q13" s="60" t="s">
        <v>13</v>
      </c>
      <c r="R13" s="59" t="s">
        <v>19</v>
      </c>
      <c r="S13" s="59"/>
    </row>
    <row r="14" spans="1:19" ht="27.6" x14ac:dyDescent="0.3">
      <c r="A14" s="57" t="s">
        <v>163</v>
      </c>
      <c r="B14" s="58">
        <v>1</v>
      </c>
      <c r="C14" s="59" t="s">
        <v>170</v>
      </c>
      <c r="D14" s="59" t="s">
        <v>41</v>
      </c>
      <c r="E14" s="59" t="s">
        <v>42</v>
      </c>
      <c r="F14" s="59" t="s">
        <v>43</v>
      </c>
      <c r="G14" s="58"/>
      <c r="H14" s="58"/>
      <c r="I14" s="58"/>
      <c r="J14" s="58"/>
      <c r="K14" s="58">
        <v>8</v>
      </c>
      <c r="L14" s="58">
        <v>0</v>
      </c>
      <c r="M14" s="58"/>
      <c r="N14" s="58"/>
      <c r="O14" s="58">
        <v>3</v>
      </c>
      <c r="P14" s="60" t="s">
        <v>157</v>
      </c>
      <c r="Q14" s="60" t="s">
        <v>10</v>
      </c>
      <c r="R14" s="59" t="s">
        <v>19</v>
      </c>
      <c r="S14" s="59" t="s">
        <v>171</v>
      </c>
    </row>
    <row r="15" spans="1:19" x14ac:dyDescent="0.3">
      <c r="A15" s="57" t="s">
        <v>163</v>
      </c>
      <c r="B15" s="58">
        <v>1</v>
      </c>
      <c r="C15" s="59" t="s">
        <v>172</v>
      </c>
      <c r="D15" s="59" t="s">
        <v>45</v>
      </c>
      <c r="E15" s="59" t="s">
        <v>46</v>
      </c>
      <c r="F15" s="59" t="s">
        <v>47</v>
      </c>
      <c r="G15" s="58"/>
      <c r="H15" s="58"/>
      <c r="I15" s="58"/>
      <c r="J15" s="58"/>
      <c r="K15" s="58">
        <v>8</v>
      </c>
      <c r="L15" s="58">
        <v>0</v>
      </c>
      <c r="M15" s="58"/>
      <c r="N15" s="58"/>
      <c r="O15" s="58">
        <v>3</v>
      </c>
      <c r="P15" s="60" t="s">
        <v>157</v>
      </c>
      <c r="Q15" s="60" t="s">
        <v>10</v>
      </c>
      <c r="R15" s="59" t="s">
        <v>19</v>
      </c>
      <c r="S15" s="59" t="s">
        <v>171</v>
      </c>
    </row>
    <row r="16" spans="1:19" x14ac:dyDescent="0.3">
      <c r="A16" s="63" t="s">
        <v>224</v>
      </c>
      <c r="B16" s="63"/>
      <c r="C16" s="63"/>
      <c r="D16" s="63"/>
      <c r="E16" s="63"/>
      <c r="F16" s="63"/>
      <c r="G16" s="36">
        <v>0</v>
      </c>
      <c r="H16" s="36">
        <v>0</v>
      </c>
      <c r="I16" s="36">
        <v>0</v>
      </c>
      <c r="J16" s="36">
        <v>0</v>
      </c>
      <c r="K16" s="39">
        <f t="shared" ref="K16:N16" si="0">SUM(K8:K14)</f>
        <v>56</v>
      </c>
      <c r="L16" s="39">
        <f t="shared" si="0"/>
        <v>32</v>
      </c>
      <c r="M16" s="39">
        <f t="shared" si="0"/>
        <v>0</v>
      </c>
      <c r="N16" s="39">
        <f t="shared" si="0"/>
        <v>0</v>
      </c>
      <c r="O16" s="39">
        <f>SUM(O8:O14)</f>
        <v>28</v>
      </c>
      <c r="P16" s="40"/>
      <c r="Q16" s="40"/>
      <c r="R16" s="41"/>
      <c r="S16" s="41"/>
    </row>
    <row r="17" spans="1:19" s="27" customFormat="1" x14ac:dyDescent="0.3">
      <c r="A17" s="38" t="s">
        <v>163</v>
      </c>
      <c r="B17" s="34">
        <v>2</v>
      </c>
      <c r="C17" s="33" t="s">
        <v>173</v>
      </c>
      <c r="D17" s="33" t="s">
        <v>49</v>
      </c>
      <c r="E17" s="33" t="s">
        <v>50</v>
      </c>
      <c r="F17" s="33" t="s">
        <v>51</v>
      </c>
      <c r="G17" s="34"/>
      <c r="H17" s="34"/>
      <c r="I17" s="34"/>
      <c r="J17" s="34"/>
      <c r="K17" s="34">
        <v>8</v>
      </c>
      <c r="L17" s="34">
        <v>0</v>
      </c>
      <c r="M17" s="34"/>
      <c r="N17" s="34"/>
      <c r="O17" s="34">
        <v>3</v>
      </c>
      <c r="P17" s="35" t="s">
        <v>157</v>
      </c>
      <c r="Q17" s="35" t="s">
        <v>13</v>
      </c>
      <c r="R17" s="33" t="s">
        <v>19</v>
      </c>
      <c r="S17" s="33"/>
    </row>
    <row r="18" spans="1:19" s="27" customFormat="1" x14ac:dyDescent="0.3">
      <c r="A18" s="38" t="s">
        <v>163</v>
      </c>
      <c r="B18" s="34">
        <v>2</v>
      </c>
      <c r="C18" s="33" t="s">
        <v>174</v>
      </c>
      <c r="D18" s="33" t="s">
        <v>53</v>
      </c>
      <c r="E18" s="33" t="s">
        <v>42</v>
      </c>
      <c r="F18" s="33" t="s">
        <v>43</v>
      </c>
      <c r="G18" s="34"/>
      <c r="H18" s="34"/>
      <c r="I18" s="34"/>
      <c r="J18" s="34"/>
      <c r="K18" s="34">
        <v>8</v>
      </c>
      <c r="L18" s="34">
        <v>0</v>
      </c>
      <c r="M18" s="34"/>
      <c r="N18" s="34"/>
      <c r="O18" s="34">
        <v>3</v>
      </c>
      <c r="P18" s="35" t="s">
        <v>157</v>
      </c>
      <c r="Q18" s="35" t="s">
        <v>13</v>
      </c>
      <c r="R18" s="33" t="s">
        <v>19</v>
      </c>
      <c r="S18" s="33"/>
    </row>
    <row r="19" spans="1:19" s="27" customFormat="1" ht="27.6" x14ac:dyDescent="0.3">
      <c r="A19" s="38" t="s">
        <v>163</v>
      </c>
      <c r="B19" s="34">
        <v>2</v>
      </c>
      <c r="C19" s="33" t="s">
        <v>175</v>
      </c>
      <c r="D19" s="33" t="s">
        <v>55</v>
      </c>
      <c r="E19" s="33" t="s">
        <v>17</v>
      </c>
      <c r="F19" s="33" t="s">
        <v>18</v>
      </c>
      <c r="G19" s="34"/>
      <c r="H19" s="34"/>
      <c r="I19" s="34"/>
      <c r="J19" s="34"/>
      <c r="K19" s="34">
        <v>4</v>
      </c>
      <c r="L19" s="34">
        <v>8</v>
      </c>
      <c r="M19" s="34"/>
      <c r="N19" s="34"/>
      <c r="O19" s="34">
        <v>4</v>
      </c>
      <c r="P19" s="35" t="s">
        <v>156</v>
      </c>
      <c r="Q19" s="35" t="s">
        <v>13</v>
      </c>
      <c r="R19" s="33" t="s">
        <v>19</v>
      </c>
      <c r="S19" s="33"/>
    </row>
    <row r="20" spans="1:19" s="27" customFormat="1" x14ac:dyDescent="0.3">
      <c r="A20" s="38" t="s">
        <v>163</v>
      </c>
      <c r="B20" s="34">
        <v>2</v>
      </c>
      <c r="C20" s="33" t="s">
        <v>176</v>
      </c>
      <c r="D20" s="33" t="s">
        <v>57</v>
      </c>
      <c r="E20" s="33" t="s">
        <v>38</v>
      </c>
      <c r="F20" s="33" t="s">
        <v>39</v>
      </c>
      <c r="G20" s="34"/>
      <c r="H20" s="34"/>
      <c r="I20" s="34"/>
      <c r="J20" s="34"/>
      <c r="K20" s="34">
        <v>4</v>
      </c>
      <c r="L20" s="34">
        <v>4</v>
      </c>
      <c r="M20" s="34"/>
      <c r="N20" s="34"/>
      <c r="O20" s="34">
        <v>3</v>
      </c>
      <c r="P20" s="35" t="s">
        <v>156</v>
      </c>
      <c r="Q20" s="35" t="s">
        <v>13</v>
      </c>
      <c r="R20" s="33" t="s">
        <v>19</v>
      </c>
      <c r="S20" s="33"/>
    </row>
    <row r="21" spans="1:19" s="27" customFormat="1" x14ac:dyDescent="0.3">
      <c r="A21" s="38" t="s">
        <v>163</v>
      </c>
      <c r="B21" s="34">
        <v>2</v>
      </c>
      <c r="C21" s="33" t="s">
        <v>58</v>
      </c>
      <c r="D21" s="33" t="s">
        <v>59</v>
      </c>
      <c r="E21" s="33" t="s">
        <v>60</v>
      </c>
      <c r="F21" s="33"/>
      <c r="G21" s="34"/>
      <c r="H21" s="34"/>
      <c r="I21" s="34"/>
      <c r="J21" s="34"/>
      <c r="K21" s="34">
        <v>24</v>
      </c>
      <c r="L21" s="34">
        <v>20</v>
      </c>
      <c r="M21" s="34"/>
      <c r="N21" s="34"/>
      <c r="O21" s="34">
        <v>11</v>
      </c>
      <c r="P21" s="35" t="s">
        <v>157</v>
      </c>
      <c r="Q21" s="35" t="s">
        <v>61</v>
      </c>
      <c r="R21" s="33" t="s">
        <v>19</v>
      </c>
      <c r="S21" s="33"/>
    </row>
    <row r="22" spans="1:19" s="27" customFormat="1" x14ac:dyDescent="0.3">
      <c r="A22" s="38" t="s">
        <v>163</v>
      </c>
      <c r="B22" s="34">
        <v>2</v>
      </c>
      <c r="C22" s="33" t="s">
        <v>62</v>
      </c>
      <c r="D22" s="33" t="s">
        <v>63</v>
      </c>
      <c r="E22" s="33" t="s">
        <v>60</v>
      </c>
      <c r="F22" s="33"/>
      <c r="G22" s="34"/>
      <c r="H22" s="34"/>
      <c r="I22" s="34"/>
      <c r="J22" s="34"/>
      <c r="K22" s="34">
        <v>4</v>
      </c>
      <c r="L22" s="34">
        <v>8</v>
      </c>
      <c r="M22" s="34"/>
      <c r="N22" s="34"/>
      <c r="O22" s="34">
        <v>3</v>
      </c>
      <c r="P22" s="35" t="s">
        <v>157</v>
      </c>
      <c r="Q22" s="35" t="s">
        <v>64</v>
      </c>
      <c r="R22" s="33" t="s">
        <v>19</v>
      </c>
      <c r="S22" s="33"/>
    </row>
    <row r="23" spans="1:19" x14ac:dyDescent="0.3">
      <c r="A23" s="63" t="s">
        <v>224</v>
      </c>
      <c r="B23" s="63"/>
      <c r="C23" s="63"/>
      <c r="D23" s="63"/>
      <c r="E23" s="63"/>
      <c r="F23" s="63"/>
      <c r="G23" s="36">
        <v>0</v>
      </c>
      <c r="H23" s="36">
        <v>0</v>
      </c>
      <c r="I23" s="36">
        <v>0</v>
      </c>
      <c r="J23" s="36">
        <v>0</v>
      </c>
      <c r="K23" s="39">
        <f>SUM(K17:K22)</f>
        <v>52</v>
      </c>
      <c r="L23" s="39">
        <f>SUM(L17:L22)</f>
        <v>40</v>
      </c>
      <c r="M23" s="39">
        <v>0</v>
      </c>
      <c r="N23" s="39">
        <v>0</v>
      </c>
      <c r="O23" s="39">
        <v>27</v>
      </c>
      <c r="P23" s="40"/>
      <c r="Q23" s="40"/>
      <c r="R23" s="41"/>
      <c r="S23" s="41"/>
    </row>
    <row r="24" spans="1:19" x14ac:dyDescent="0.3">
      <c r="A24" s="57" t="s">
        <v>163</v>
      </c>
      <c r="B24" s="58">
        <v>3</v>
      </c>
      <c r="C24" s="59" t="s">
        <v>177</v>
      </c>
      <c r="D24" s="59" t="s">
        <v>84</v>
      </c>
      <c r="E24" s="59" t="s">
        <v>34</v>
      </c>
      <c r="F24" s="59" t="s">
        <v>35</v>
      </c>
      <c r="G24" s="58"/>
      <c r="H24" s="58"/>
      <c r="I24" s="58"/>
      <c r="J24" s="58"/>
      <c r="K24" s="58">
        <v>0</v>
      </c>
      <c r="L24" s="58">
        <v>20</v>
      </c>
      <c r="M24" s="58"/>
      <c r="N24" s="58"/>
      <c r="O24" s="58">
        <v>7</v>
      </c>
      <c r="P24" s="60" t="s">
        <v>156</v>
      </c>
      <c r="Q24" s="60" t="s">
        <v>13</v>
      </c>
      <c r="R24" s="59" t="s">
        <v>19</v>
      </c>
      <c r="S24" s="59"/>
    </row>
    <row r="25" spans="1:19" x14ac:dyDescent="0.3">
      <c r="A25" s="57" t="s">
        <v>163</v>
      </c>
      <c r="B25" s="58">
        <v>3</v>
      </c>
      <c r="C25" s="59" t="s">
        <v>178</v>
      </c>
      <c r="D25" s="59" t="s">
        <v>66</v>
      </c>
      <c r="E25" s="59" t="s">
        <v>42</v>
      </c>
      <c r="F25" s="59" t="s">
        <v>43</v>
      </c>
      <c r="G25" s="58"/>
      <c r="H25" s="58"/>
      <c r="I25" s="58"/>
      <c r="J25" s="58"/>
      <c r="K25" s="58">
        <v>8</v>
      </c>
      <c r="L25" s="58">
        <v>4</v>
      </c>
      <c r="M25" s="58"/>
      <c r="N25" s="58"/>
      <c r="O25" s="58">
        <v>4</v>
      </c>
      <c r="P25" s="60" t="s">
        <v>157</v>
      </c>
      <c r="Q25" s="60" t="s">
        <v>13</v>
      </c>
      <c r="R25" s="59" t="s">
        <v>19</v>
      </c>
      <c r="S25" s="59"/>
    </row>
    <row r="26" spans="1:19" x14ac:dyDescent="0.3">
      <c r="A26" s="57" t="s">
        <v>163</v>
      </c>
      <c r="B26" s="58">
        <v>3</v>
      </c>
      <c r="C26" s="59" t="s">
        <v>179</v>
      </c>
      <c r="D26" s="59" t="s">
        <v>68</v>
      </c>
      <c r="E26" s="59" t="s">
        <v>69</v>
      </c>
      <c r="F26" s="59" t="s">
        <v>70</v>
      </c>
      <c r="G26" s="58"/>
      <c r="H26" s="58"/>
      <c r="I26" s="58"/>
      <c r="J26" s="58"/>
      <c r="K26" s="58">
        <v>4</v>
      </c>
      <c r="L26" s="58">
        <v>8</v>
      </c>
      <c r="M26" s="58"/>
      <c r="N26" s="58"/>
      <c r="O26" s="58">
        <v>4</v>
      </c>
      <c r="P26" s="60" t="s">
        <v>157</v>
      </c>
      <c r="Q26" s="60" t="s">
        <v>10</v>
      </c>
      <c r="R26" s="59" t="s">
        <v>19</v>
      </c>
      <c r="S26" s="59" t="s">
        <v>180</v>
      </c>
    </row>
    <row r="27" spans="1:19" x14ac:dyDescent="0.3">
      <c r="A27" s="57" t="s">
        <v>163</v>
      </c>
      <c r="B27" s="58">
        <v>3</v>
      </c>
      <c r="C27" s="59" t="s">
        <v>181</v>
      </c>
      <c r="D27" s="59" t="s">
        <v>72</v>
      </c>
      <c r="E27" s="59" t="s">
        <v>73</v>
      </c>
      <c r="F27" s="59" t="s">
        <v>74</v>
      </c>
      <c r="G27" s="58"/>
      <c r="H27" s="58"/>
      <c r="I27" s="58"/>
      <c r="J27" s="58"/>
      <c r="K27" s="58">
        <v>4</v>
      </c>
      <c r="L27" s="58">
        <v>8</v>
      </c>
      <c r="M27" s="58"/>
      <c r="N27" s="58"/>
      <c r="O27" s="58">
        <v>4</v>
      </c>
      <c r="P27" s="60" t="s">
        <v>157</v>
      </c>
      <c r="Q27" s="60" t="s">
        <v>10</v>
      </c>
      <c r="R27" s="59" t="s">
        <v>19</v>
      </c>
      <c r="S27" s="59" t="s">
        <v>180</v>
      </c>
    </row>
    <row r="28" spans="1:19" x14ac:dyDescent="0.3">
      <c r="A28" s="57" t="s">
        <v>163</v>
      </c>
      <c r="B28" s="58">
        <v>3</v>
      </c>
      <c r="C28" s="59" t="s">
        <v>182</v>
      </c>
      <c r="D28" s="59" t="s">
        <v>76</v>
      </c>
      <c r="E28" s="59" t="s">
        <v>77</v>
      </c>
      <c r="F28" s="59" t="s">
        <v>78</v>
      </c>
      <c r="G28" s="58"/>
      <c r="H28" s="58"/>
      <c r="I28" s="58"/>
      <c r="J28" s="58"/>
      <c r="K28" s="58">
        <v>4</v>
      </c>
      <c r="L28" s="58">
        <v>8</v>
      </c>
      <c r="M28" s="58"/>
      <c r="N28" s="58"/>
      <c r="O28" s="58">
        <v>4</v>
      </c>
      <c r="P28" s="60" t="s">
        <v>157</v>
      </c>
      <c r="Q28" s="60" t="s">
        <v>10</v>
      </c>
      <c r="R28" s="59" t="s">
        <v>19</v>
      </c>
      <c r="S28" s="59" t="s">
        <v>180</v>
      </c>
    </row>
    <row r="29" spans="1:19" x14ac:dyDescent="0.3">
      <c r="A29" s="57" t="s">
        <v>163</v>
      </c>
      <c r="B29" s="58">
        <v>3</v>
      </c>
      <c r="C29" s="59" t="s">
        <v>58</v>
      </c>
      <c r="D29" s="59" t="s">
        <v>59</v>
      </c>
      <c r="E29" s="59" t="s">
        <v>60</v>
      </c>
      <c r="F29" s="59"/>
      <c r="G29" s="58"/>
      <c r="H29" s="58"/>
      <c r="I29" s="58"/>
      <c r="J29" s="58"/>
      <c r="K29" s="58">
        <v>8</v>
      </c>
      <c r="L29" s="58">
        <v>0</v>
      </c>
      <c r="M29" s="58"/>
      <c r="N29" s="58"/>
      <c r="O29" s="58">
        <v>3</v>
      </c>
      <c r="P29" s="60" t="s">
        <v>157</v>
      </c>
      <c r="Q29" s="60" t="s">
        <v>61</v>
      </c>
      <c r="R29" s="59" t="s">
        <v>19</v>
      </c>
      <c r="S29" s="59"/>
    </row>
    <row r="30" spans="1:19" x14ac:dyDescent="0.3">
      <c r="A30" s="57" t="s">
        <v>163</v>
      </c>
      <c r="B30" s="58">
        <v>3</v>
      </c>
      <c r="C30" s="59" t="s">
        <v>62</v>
      </c>
      <c r="D30" s="59" t="s">
        <v>63</v>
      </c>
      <c r="E30" s="59" t="s">
        <v>60</v>
      </c>
      <c r="F30" s="59"/>
      <c r="G30" s="58"/>
      <c r="H30" s="58"/>
      <c r="I30" s="58"/>
      <c r="J30" s="58"/>
      <c r="K30" s="58">
        <v>8</v>
      </c>
      <c r="L30" s="58">
        <v>0</v>
      </c>
      <c r="M30" s="58"/>
      <c r="N30" s="58"/>
      <c r="O30" s="58">
        <v>3</v>
      </c>
      <c r="P30" s="60" t="s">
        <v>157</v>
      </c>
      <c r="Q30" s="60" t="s">
        <v>64</v>
      </c>
      <c r="R30" s="59" t="s">
        <v>19</v>
      </c>
      <c r="S30" s="59"/>
    </row>
    <row r="31" spans="1:19" x14ac:dyDescent="0.3">
      <c r="A31" s="57" t="s">
        <v>163</v>
      </c>
      <c r="B31" s="58">
        <v>3</v>
      </c>
      <c r="C31" s="59" t="s">
        <v>183</v>
      </c>
      <c r="D31" s="59" t="s">
        <v>80</v>
      </c>
      <c r="E31" s="59" t="s">
        <v>81</v>
      </c>
      <c r="F31" s="59"/>
      <c r="G31" s="58"/>
      <c r="H31" s="58"/>
      <c r="I31" s="58"/>
      <c r="J31" s="58"/>
      <c r="K31" s="58">
        <v>0</v>
      </c>
      <c r="L31" s="58">
        <v>32</v>
      </c>
      <c r="M31" s="58"/>
      <c r="N31" s="58"/>
      <c r="O31" s="58">
        <v>12</v>
      </c>
      <c r="P31" s="60" t="s">
        <v>13</v>
      </c>
      <c r="Q31" s="60" t="s">
        <v>82</v>
      </c>
      <c r="R31" s="59" t="s">
        <v>19</v>
      </c>
      <c r="S31" s="59"/>
    </row>
    <row r="32" spans="1:19" x14ac:dyDescent="0.3">
      <c r="A32" s="63" t="s">
        <v>224</v>
      </c>
      <c r="B32" s="63"/>
      <c r="C32" s="63"/>
      <c r="D32" s="63"/>
      <c r="E32" s="63"/>
      <c r="F32" s="63"/>
      <c r="G32" s="36">
        <v>0</v>
      </c>
      <c r="H32" s="36">
        <v>0</v>
      </c>
      <c r="I32" s="36">
        <v>0</v>
      </c>
      <c r="J32" s="36">
        <v>0</v>
      </c>
      <c r="K32" s="39">
        <f>K24+K25++K29+K30+K31+K26</f>
        <v>28</v>
      </c>
      <c r="L32" s="39">
        <f t="shared" ref="L32:N32" si="1">L24+L25++L29+L30+L31+L26</f>
        <v>64</v>
      </c>
      <c r="M32" s="39">
        <f t="shared" si="1"/>
        <v>0</v>
      </c>
      <c r="N32" s="39">
        <f t="shared" si="1"/>
        <v>0</v>
      </c>
      <c r="O32" s="39">
        <f>O24+O25++O29+O30+O31+O26</f>
        <v>33</v>
      </c>
      <c r="P32" s="40"/>
      <c r="Q32" s="40"/>
      <c r="R32" s="41"/>
      <c r="S32" s="41"/>
    </row>
    <row r="33" spans="1:19" s="27" customFormat="1" x14ac:dyDescent="0.3">
      <c r="A33" s="38" t="s">
        <v>163</v>
      </c>
      <c r="B33" s="34">
        <v>4</v>
      </c>
      <c r="C33" s="33" t="s">
        <v>184</v>
      </c>
      <c r="D33" s="33" t="s">
        <v>86</v>
      </c>
      <c r="E33" s="33" t="s">
        <v>42</v>
      </c>
      <c r="F33" s="33" t="s">
        <v>43</v>
      </c>
      <c r="G33" s="34"/>
      <c r="H33" s="34"/>
      <c r="I33" s="34"/>
      <c r="J33" s="34"/>
      <c r="K33" s="34">
        <v>8</v>
      </c>
      <c r="L33" s="34">
        <v>8</v>
      </c>
      <c r="M33" s="34"/>
      <c r="N33" s="34"/>
      <c r="O33" s="34">
        <v>4</v>
      </c>
      <c r="P33" s="35" t="s">
        <v>157</v>
      </c>
      <c r="Q33" s="35" t="s">
        <v>13</v>
      </c>
      <c r="R33" s="33" t="s">
        <v>19</v>
      </c>
      <c r="S33" s="33"/>
    </row>
    <row r="34" spans="1:19" s="27" customFormat="1" x14ac:dyDescent="0.3">
      <c r="A34" s="38" t="s">
        <v>163</v>
      </c>
      <c r="B34" s="34">
        <v>4</v>
      </c>
      <c r="C34" s="33" t="s">
        <v>185</v>
      </c>
      <c r="D34" s="33" t="s">
        <v>88</v>
      </c>
      <c r="E34" s="33" t="s">
        <v>38</v>
      </c>
      <c r="F34" s="33" t="s">
        <v>39</v>
      </c>
      <c r="G34" s="34"/>
      <c r="H34" s="34"/>
      <c r="I34" s="34"/>
      <c r="J34" s="34"/>
      <c r="K34" s="34">
        <v>8</v>
      </c>
      <c r="L34" s="34">
        <v>0</v>
      </c>
      <c r="M34" s="34"/>
      <c r="N34" s="34"/>
      <c r="O34" s="34">
        <v>3</v>
      </c>
      <c r="P34" s="35" t="s">
        <v>156</v>
      </c>
      <c r="Q34" s="35" t="s">
        <v>13</v>
      </c>
      <c r="R34" s="33" t="s">
        <v>19</v>
      </c>
      <c r="S34" s="33"/>
    </row>
    <row r="35" spans="1:19" s="27" customFormat="1" x14ac:dyDescent="0.3">
      <c r="A35" s="38" t="s">
        <v>163</v>
      </c>
      <c r="B35" s="34">
        <v>4</v>
      </c>
      <c r="C35" s="33" t="s">
        <v>186</v>
      </c>
      <c r="D35" s="33" t="s">
        <v>90</v>
      </c>
      <c r="E35" s="33" t="s">
        <v>91</v>
      </c>
      <c r="F35" s="33" t="s">
        <v>92</v>
      </c>
      <c r="G35" s="34"/>
      <c r="H35" s="34"/>
      <c r="I35" s="34"/>
      <c r="J35" s="34"/>
      <c r="K35" s="34">
        <v>4</v>
      </c>
      <c r="L35" s="34">
        <v>8</v>
      </c>
      <c r="M35" s="34"/>
      <c r="N35" s="34"/>
      <c r="O35" s="34">
        <v>4</v>
      </c>
      <c r="P35" s="35" t="s">
        <v>157</v>
      </c>
      <c r="Q35" s="35" t="s">
        <v>10</v>
      </c>
      <c r="R35" s="33" t="s">
        <v>19</v>
      </c>
      <c r="S35" s="33" t="s">
        <v>187</v>
      </c>
    </row>
    <row r="36" spans="1:19" s="27" customFormat="1" x14ac:dyDescent="0.3">
      <c r="A36" s="38" t="s">
        <v>163</v>
      </c>
      <c r="B36" s="34">
        <v>4</v>
      </c>
      <c r="C36" s="33" t="s">
        <v>188</v>
      </c>
      <c r="D36" s="33" t="s">
        <v>94</v>
      </c>
      <c r="E36" s="33" t="s">
        <v>46</v>
      </c>
      <c r="F36" s="33" t="s">
        <v>47</v>
      </c>
      <c r="G36" s="34"/>
      <c r="H36" s="34"/>
      <c r="I36" s="34"/>
      <c r="J36" s="34"/>
      <c r="K36" s="34">
        <v>4</v>
      </c>
      <c r="L36" s="34">
        <v>8</v>
      </c>
      <c r="M36" s="34"/>
      <c r="N36" s="34"/>
      <c r="O36" s="34">
        <v>4</v>
      </c>
      <c r="P36" s="35" t="s">
        <v>157</v>
      </c>
      <c r="Q36" s="35" t="s">
        <v>10</v>
      </c>
      <c r="R36" s="33" t="s">
        <v>19</v>
      </c>
      <c r="S36" s="33" t="s">
        <v>187</v>
      </c>
    </row>
    <row r="37" spans="1:19" s="27" customFormat="1" x14ac:dyDescent="0.3">
      <c r="A37" s="38" t="s">
        <v>163</v>
      </c>
      <c r="B37" s="34">
        <v>4</v>
      </c>
      <c r="C37" s="33" t="s">
        <v>58</v>
      </c>
      <c r="D37" s="33" t="s">
        <v>59</v>
      </c>
      <c r="E37" s="33" t="s">
        <v>60</v>
      </c>
      <c r="F37" s="33"/>
      <c r="G37" s="34"/>
      <c r="H37" s="34"/>
      <c r="I37" s="34"/>
      <c r="J37" s="34"/>
      <c r="K37" s="34">
        <v>8</v>
      </c>
      <c r="L37" s="34">
        <v>0</v>
      </c>
      <c r="M37" s="34"/>
      <c r="N37" s="34"/>
      <c r="O37" s="34">
        <v>3</v>
      </c>
      <c r="P37" s="35" t="s">
        <v>157</v>
      </c>
      <c r="Q37" s="35" t="s">
        <v>61</v>
      </c>
      <c r="R37" s="33" t="s">
        <v>19</v>
      </c>
      <c r="S37" s="33"/>
    </row>
    <row r="38" spans="1:19" s="27" customFormat="1" x14ac:dyDescent="0.3">
      <c r="A38" s="38" t="s">
        <v>163</v>
      </c>
      <c r="B38" s="34">
        <v>4</v>
      </c>
      <c r="C38" s="33" t="s">
        <v>189</v>
      </c>
      <c r="D38" s="33" t="s">
        <v>96</v>
      </c>
      <c r="E38" s="33" t="s">
        <v>81</v>
      </c>
      <c r="F38" s="33"/>
      <c r="G38" s="34"/>
      <c r="H38" s="34"/>
      <c r="I38" s="34"/>
      <c r="J38" s="34"/>
      <c r="K38" s="34"/>
      <c r="L38" s="34">
        <v>320</v>
      </c>
      <c r="M38" s="34"/>
      <c r="N38" s="34"/>
      <c r="O38" s="34">
        <v>0</v>
      </c>
      <c r="P38" s="35" t="s">
        <v>13</v>
      </c>
      <c r="Q38" s="35" t="s">
        <v>82</v>
      </c>
      <c r="R38" s="33" t="s">
        <v>19</v>
      </c>
      <c r="S38" s="33"/>
    </row>
    <row r="39" spans="1:19" s="27" customFormat="1" x14ac:dyDescent="0.3">
      <c r="A39" s="38" t="s">
        <v>163</v>
      </c>
      <c r="B39" s="34">
        <v>4</v>
      </c>
      <c r="C39" s="33" t="s">
        <v>190</v>
      </c>
      <c r="D39" s="33" t="s">
        <v>98</v>
      </c>
      <c r="E39" s="33" t="s">
        <v>81</v>
      </c>
      <c r="F39" s="33"/>
      <c r="G39" s="34"/>
      <c r="H39" s="34"/>
      <c r="I39" s="34"/>
      <c r="J39" s="34"/>
      <c r="K39" s="34">
        <v>0</v>
      </c>
      <c r="L39" s="34">
        <v>48</v>
      </c>
      <c r="M39" s="34"/>
      <c r="N39" s="34"/>
      <c r="O39" s="34">
        <v>18</v>
      </c>
      <c r="P39" s="35" t="s">
        <v>13</v>
      </c>
      <c r="Q39" s="35" t="s">
        <v>82</v>
      </c>
      <c r="R39" s="33" t="s">
        <v>19</v>
      </c>
      <c r="S39" s="33"/>
    </row>
    <row r="40" spans="1:19" x14ac:dyDescent="0.3">
      <c r="A40" s="63" t="s">
        <v>224</v>
      </c>
      <c r="B40" s="63"/>
      <c r="C40" s="63"/>
      <c r="D40" s="63"/>
      <c r="E40" s="63"/>
      <c r="F40" s="63"/>
      <c r="G40" s="36">
        <v>0</v>
      </c>
      <c r="H40" s="36">
        <v>0</v>
      </c>
      <c r="I40" s="36">
        <v>0</v>
      </c>
      <c r="J40" s="36">
        <v>0</v>
      </c>
      <c r="K40" s="39">
        <f t="shared" ref="K40:N40" si="2">K33+K34+K35+K37+K38+K39</f>
        <v>28</v>
      </c>
      <c r="L40" s="39">
        <v>64</v>
      </c>
      <c r="M40" s="39">
        <f t="shared" si="2"/>
        <v>0</v>
      </c>
      <c r="N40" s="39">
        <f t="shared" si="2"/>
        <v>0</v>
      </c>
      <c r="O40" s="39">
        <f>O33+O34+O35+O37+O38+O39</f>
        <v>32</v>
      </c>
      <c r="P40" s="40"/>
      <c r="Q40" s="40"/>
      <c r="R40" s="41"/>
      <c r="S40" s="41"/>
    </row>
    <row r="41" spans="1:19" x14ac:dyDescent="0.3">
      <c r="A41" s="63" t="s">
        <v>225</v>
      </c>
      <c r="B41" s="63"/>
      <c r="C41" s="63"/>
      <c r="D41" s="63"/>
      <c r="E41" s="63"/>
      <c r="F41" s="63"/>
      <c r="G41" s="58">
        <v>0</v>
      </c>
      <c r="H41" s="58">
        <v>0</v>
      </c>
      <c r="I41" s="58">
        <v>0</v>
      </c>
      <c r="J41" s="58">
        <v>0</v>
      </c>
      <c r="K41" s="39">
        <f t="shared" ref="K41:N41" si="3">+K16+K23+K32+K40</f>
        <v>164</v>
      </c>
      <c r="L41" s="39">
        <f t="shared" si="3"/>
        <v>200</v>
      </c>
      <c r="M41" s="39">
        <f t="shared" si="3"/>
        <v>0</v>
      </c>
      <c r="N41" s="39">
        <f t="shared" si="3"/>
        <v>0</v>
      </c>
      <c r="O41" s="39">
        <f>+O16+O23+O32+O40</f>
        <v>120</v>
      </c>
      <c r="P41" s="40"/>
      <c r="Q41" s="40"/>
      <c r="R41" s="41"/>
      <c r="S41" s="41"/>
    </row>
    <row r="42" spans="1:19" x14ac:dyDescent="0.3">
      <c r="A42" s="16"/>
      <c r="B42" s="53"/>
      <c r="C42" s="16"/>
      <c r="E42" s="16"/>
      <c r="F42" s="16"/>
      <c r="G42" s="54"/>
      <c r="H42" s="54"/>
      <c r="I42" s="54"/>
      <c r="J42" s="54"/>
      <c r="K42" s="54"/>
      <c r="L42" s="54"/>
      <c r="M42" s="54"/>
      <c r="N42" s="54"/>
      <c r="O42" s="55"/>
      <c r="R42" s="16"/>
      <c r="S42" s="16"/>
    </row>
    <row r="43" spans="1:19" s="56" customFormat="1" x14ac:dyDescent="0.3">
      <c r="A43" s="68" t="s">
        <v>151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</row>
    <row r="44" spans="1:19" x14ac:dyDescent="0.3">
      <c r="A44" s="57" t="s">
        <v>163</v>
      </c>
      <c r="B44" s="58">
        <v>2</v>
      </c>
      <c r="C44" s="59" t="s">
        <v>191</v>
      </c>
      <c r="D44" s="59" t="s">
        <v>100</v>
      </c>
      <c r="E44" s="59" t="s">
        <v>101</v>
      </c>
      <c r="F44" s="60" t="s">
        <v>102</v>
      </c>
      <c r="G44" s="62"/>
      <c r="H44" s="62"/>
      <c r="I44" s="62"/>
      <c r="J44" s="62"/>
      <c r="K44" s="62">
        <v>8</v>
      </c>
      <c r="L44" s="62">
        <v>8</v>
      </c>
      <c r="M44" s="62"/>
      <c r="N44" s="62"/>
      <c r="O44" s="62">
        <v>4</v>
      </c>
      <c r="P44" s="60" t="s">
        <v>157</v>
      </c>
      <c r="Q44" s="60" t="s">
        <v>61</v>
      </c>
      <c r="R44" s="59" t="s">
        <v>19</v>
      </c>
      <c r="S44" s="59"/>
    </row>
    <row r="45" spans="1:19" x14ac:dyDescent="0.3">
      <c r="A45" s="57" t="s">
        <v>163</v>
      </c>
      <c r="B45" s="58">
        <v>2</v>
      </c>
      <c r="C45" s="59" t="s">
        <v>192</v>
      </c>
      <c r="D45" s="59" t="s">
        <v>104</v>
      </c>
      <c r="E45" s="59" t="s">
        <v>105</v>
      </c>
      <c r="F45" s="59" t="s">
        <v>106</v>
      </c>
      <c r="G45" s="58"/>
      <c r="H45" s="58"/>
      <c r="I45" s="58"/>
      <c r="J45" s="58"/>
      <c r="K45" s="58">
        <v>8</v>
      </c>
      <c r="L45" s="58">
        <v>8</v>
      </c>
      <c r="M45" s="58"/>
      <c r="N45" s="58"/>
      <c r="O45" s="58">
        <v>4</v>
      </c>
      <c r="P45" s="60" t="s">
        <v>156</v>
      </c>
      <c r="Q45" s="60" t="s">
        <v>61</v>
      </c>
      <c r="R45" s="59" t="s">
        <v>19</v>
      </c>
      <c r="S45" s="59"/>
    </row>
    <row r="46" spans="1:19" x14ac:dyDescent="0.3">
      <c r="A46" s="57" t="s">
        <v>163</v>
      </c>
      <c r="B46" s="58">
        <v>2</v>
      </c>
      <c r="C46" s="61" t="s">
        <v>193</v>
      </c>
      <c r="D46" s="59" t="s">
        <v>108</v>
      </c>
      <c r="E46" s="59" t="s">
        <v>50</v>
      </c>
      <c r="F46" s="59" t="s">
        <v>51</v>
      </c>
      <c r="G46" s="58"/>
      <c r="H46" s="58"/>
      <c r="I46" s="58"/>
      <c r="J46" s="58"/>
      <c r="K46" s="58">
        <v>8</v>
      </c>
      <c r="L46" s="58">
        <v>4</v>
      </c>
      <c r="M46" s="58"/>
      <c r="N46" s="58"/>
      <c r="O46" s="58">
        <v>3</v>
      </c>
      <c r="P46" s="60" t="s">
        <v>157</v>
      </c>
      <c r="Q46" s="60" t="s">
        <v>61</v>
      </c>
      <c r="R46" s="59" t="s">
        <v>19</v>
      </c>
      <c r="S46" s="59"/>
    </row>
    <row r="47" spans="1:19" x14ac:dyDescent="0.3">
      <c r="A47" s="63" t="s">
        <v>224</v>
      </c>
      <c r="B47" s="63"/>
      <c r="C47" s="63"/>
      <c r="D47" s="63"/>
      <c r="E47" s="63"/>
      <c r="F47" s="63"/>
      <c r="G47" s="36">
        <v>0</v>
      </c>
      <c r="H47" s="36">
        <v>0</v>
      </c>
      <c r="I47" s="36">
        <v>0</v>
      </c>
      <c r="J47" s="36">
        <v>0</v>
      </c>
      <c r="K47" s="39">
        <v>24</v>
      </c>
      <c r="L47" s="39">
        <v>20</v>
      </c>
      <c r="M47" s="39">
        <v>0</v>
      </c>
      <c r="N47" s="39">
        <v>0</v>
      </c>
      <c r="O47" s="39">
        <v>11</v>
      </c>
      <c r="P47" s="40"/>
      <c r="Q47" s="40"/>
      <c r="R47" s="41"/>
      <c r="S47" s="41"/>
    </row>
    <row r="48" spans="1:19" s="27" customFormat="1" x14ac:dyDescent="0.3">
      <c r="A48" s="38" t="s">
        <v>163</v>
      </c>
      <c r="B48" s="34">
        <v>3</v>
      </c>
      <c r="C48" s="33" t="s">
        <v>194</v>
      </c>
      <c r="D48" s="33" t="s">
        <v>195</v>
      </c>
      <c r="E48" s="33" t="s">
        <v>111</v>
      </c>
      <c r="F48" s="33" t="s">
        <v>112</v>
      </c>
      <c r="G48" s="34"/>
      <c r="H48" s="34"/>
      <c r="I48" s="34"/>
      <c r="J48" s="34"/>
      <c r="K48" s="34">
        <v>8</v>
      </c>
      <c r="L48" s="34">
        <v>0</v>
      </c>
      <c r="M48" s="34"/>
      <c r="N48" s="34"/>
      <c r="O48" s="34">
        <v>3</v>
      </c>
      <c r="P48" s="35" t="s">
        <v>157</v>
      </c>
      <c r="Q48" s="35" t="s">
        <v>61</v>
      </c>
      <c r="R48" s="33" t="s">
        <v>19</v>
      </c>
      <c r="S48" s="33"/>
    </row>
    <row r="49" spans="1:19" x14ac:dyDescent="0.3">
      <c r="A49" s="63" t="s">
        <v>224</v>
      </c>
      <c r="B49" s="63"/>
      <c r="C49" s="63"/>
      <c r="D49" s="63"/>
      <c r="E49" s="63"/>
      <c r="F49" s="63"/>
      <c r="G49" s="36">
        <v>0</v>
      </c>
      <c r="H49" s="36">
        <v>0</v>
      </c>
      <c r="I49" s="36">
        <v>0</v>
      </c>
      <c r="J49" s="36">
        <v>0</v>
      </c>
      <c r="K49" s="39">
        <v>8</v>
      </c>
      <c r="L49" s="39">
        <v>0</v>
      </c>
      <c r="M49" s="39">
        <v>0</v>
      </c>
      <c r="N49" s="39">
        <v>0</v>
      </c>
      <c r="O49" s="39">
        <v>3</v>
      </c>
      <c r="P49" s="40"/>
      <c r="Q49" s="40"/>
      <c r="R49" s="41"/>
      <c r="S49" s="41"/>
    </row>
    <row r="50" spans="1:19" x14ac:dyDescent="0.3">
      <c r="A50" s="57" t="s">
        <v>163</v>
      </c>
      <c r="B50" s="58">
        <v>4</v>
      </c>
      <c r="C50" s="59" t="s">
        <v>196</v>
      </c>
      <c r="D50" s="59" t="s">
        <v>114</v>
      </c>
      <c r="E50" s="59" t="s">
        <v>111</v>
      </c>
      <c r="F50" s="59" t="s">
        <v>112</v>
      </c>
      <c r="G50" s="58"/>
      <c r="H50" s="58"/>
      <c r="I50" s="58"/>
      <c r="J50" s="58"/>
      <c r="K50" s="58">
        <v>8</v>
      </c>
      <c r="L50" s="58">
        <v>0</v>
      </c>
      <c r="M50" s="58"/>
      <c r="N50" s="58"/>
      <c r="O50" s="58">
        <v>3</v>
      </c>
      <c r="P50" s="60" t="s">
        <v>157</v>
      </c>
      <c r="Q50" s="60" t="s">
        <v>61</v>
      </c>
      <c r="R50" s="59" t="s">
        <v>19</v>
      </c>
      <c r="S50" s="59"/>
    </row>
    <row r="51" spans="1:19" x14ac:dyDescent="0.3">
      <c r="A51" s="63" t="s">
        <v>224</v>
      </c>
      <c r="B51" s="63"/>
      <c r="C51" s="63"/>
      <c r="D51" s="63"/>
      <c r="E51" s="63"/>
      <c r="F51" s="63"/>
      <c r="G51" s="36">
        <v>0</v>
      </c>
      <c r="H51" s="36">
        <v>0</v>
      </c>
      <c r="I51" s="36">
        <v>0</v>
      </c>
      <c r="J51" s="36">
        <v>0</v>
      </c>
      <c r="K51" s="39">
        <v>8</v>
      </c>
      <c r="L51" s="39">
        <v>0</v>
      </c>
      <c r="M51" s="39">
        <v>0</v>
      </c>
      <c r="N51" s="39">
        <v>0</v>
      </c>
      <c r="O51" s="39">
        <v>3</v>
      </c>
      <c r="P51" s="42"/>
      <c r="Q51" s="42"/>
      <c r="R51" s="43"/>
      <c r="S51" s="43"/>
    </row>
    <row r="52" spans="1:19" x14ac:dyDescent="0.3">
      <c r="A52" s="63" t="s">
        <v>225</v>
      </c>
      <c r="B52" s="63"/>
      <c r="C52" s="63"/>
      <c r="D52" s="63"/>
      <c r="E52" s="63"/>
      <c r="F52" s="63"/>
      <c r="G52" s="58">
        <v>0</v>
      </c>
      <c r="H52" s="58">
        <v>0</v>
      </c>
      <c r="I52" s="58">
        <v>0</v>
      </c>
      <c r="J52" s="58">
        <v>0</v>
      </c>
      <c r="K52" s="39">
        <v>40</v>
      </c>
      <c r="L52" s="39">
        <v>20</v>
      </c>
      <c r="M52" s="39">
        <v>0</v>
      </c>
      <c r="N52" s="39">
        <v>0</v>
      </c>
      <c r="O52" s="39">
        <v>17</v>
      </c>
      <c r="P52" s="42"/>
      <c r="Q52" s="42"/>
      <c r="R52" s="43"/>
      <c r="S52" s="43"/>
    </row>
    <row r="53" spans="1:19" x14ac:dyDescent="0.3">
      <c r="A53" s="16"/>
      <c r="B53" s="53"/>
      <c r="C53" s="16"/>
      <c r="E53" s="16"/>
      <c r="F53" s="16"/>
      <c r="G53" s="54"/>
      <c r="H53" s="54"/>
      <c r="I53" s="54"/>
      <c r="J53" s="54"/>
      <c r="K53" s="54"/>
      <c r="L53" s="54"/>
      <c r="M53" s="54"/>
      <c r="N53" s="54"/>
      <c r="O53" s="55"/>
      <c r="R53" s="16"/>
      <c r="S53" s="16"/>
    </row>
    <row r="54" spans="1:19" s="56" customFormat="1" x14ac:dyDescent="0.3">
      <c r="A54" s="68" t="s">
        <v>197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</row>
    <row r="55" spans="1:19" x14ac:dyDescent="0.3">
      <c r="A55" s="57" t="s">
        <v>163</v>
      </c>
      <c r="B55" s="58">
        <v>2</v>
      </c>
      <c r="C55" s="59" t="s">
        <v>198</v>
      </c>
      <c r="D55" s="59" t="s">
        <v>116</v>
      </c>
      <c r="E55" s="59" t="s">
        <v>91</v>
      </c>
      <c r="F55" s="60" t="s">
        <v>92</v>
      </c>
      <c r="G55" s="62"/>
      <c r="H55" s="62"/>
      <c r="I55" s="62"/>
      <c r="J55" s="62"/>
      <c r="K55" s="62">
        <v>8</v>
      </c>
      <c r="L55" s="62">
        <v>8</v>
      </c>
      <c r="M55" s="62"/>
      <c r="N55" s="62"/>
      <c r="O55" s="62">
        <v>4</v>
      </c>
      <c r="P55" s="60" t="s">
        <v>157</v>
      </c>
      <c r="Q55" s="60" t="s">
        <v>61</v>
      </c>
      <c r="R55" s="59" t="s">
        <v>19</v>
      </c>
      <c r="S55" s="59"/>
    </row>
    <row r="56" spans="1:19" x14ac:dyDescent="0.3">
      <c r="A56" s="57" t="s">
        <v>163</v>
      </c>
      <c r="B56" s="58">
        <v>2</v>
      </c>
      <c r="C56" s="59" t="s">
        <v>199</v>
      </c>
      <c r="D56" s="59" t="s">
        <v>118</v>
      </c>
      <c r="E56" s="59" t="s">
        <v>91</v>
      </c>
      <c r="F56" s="59" t="s">
        <v>92</v>
      </c>
      <c r="G56" s="58"/>
      <c r="H56" s="58"/>
      <c r="I56" s="58"/>
      <c r="J56" s="58"/>
      <c r="K56" s="58">
        <v>8</v>
      </c>
      <c r="L56" s="58">
        <v>4</v>
      </c>
      <c r="M56" s="58"/>
      <c r="N56" s="58"/>
      <c r="O56" s="58">
        <v>3</v>
      </c>
      <c r="P56" s="60" t="s">
        <v>157</v>
      </c>
      <c r="Q56" s="60" t="s">
        <v>61</v>
      </c>
      <c r="R56" s="59" t="s">
        <v>19</v>
      </c>
      <c r="S56" s="59"/>
    </row>
    <row r="57" spans="1:19" x14ac:dyDescent="0.3">
      <c r="A57" s="57" t="s">
        <v>163</v>
      </c>
      <c r="B57" s="58">
        <v>2</v>
      </c>
      <c r="C57" s="59" t="s">
        <v>200</v>
      </c>
      <c r="D57" s="59" t="s">
        <v>120</v>
      </c>
      <c r="E57" s="59" t="s">
        <v>91</v>
      </c>
      <c r="F57" s="59" t="s">
        <v>92</v>
      </c>
      <c r="G57" s="58"/>
      <c r="H57" s="58"/>
      <c r="I57" s="58"/>
      <c r="J57" s="58"/>
      <c r="K57" s="58">
        <v>8</v>
      </c>
      <c r="L57" s="58">
        <v>8</v>
      </c>
      <c r="M57" s="58"/>
      <c r="N57" s="58"/>
      <c r="O57" s="58">
        <v>4</v>
      </c>
      <c r="P57" s="60" t="s">
        <v>156</v>
      </c>
      <c r="Q57" s="60" t="s">
        <v>61</v>
      </c>
      <c r="R57" s="59" t="s">
        <v>19</v>
      </c>
      <c r="S57" s="59"/>
    </row>
    <row r="58" spans="1:19" x14ac:dyDescent="0.3">
      <c r="A58" s="63" t="s">
        <v>224</v>
      </c>
      <c r="B58" s="63"/>
      <c r="C58" s="63"/>
      <c r="D58" s="63"/>
      <c r="E58" s="63"/>
      <c r="F58" s="63"/>
      <c r="G58" s="36">
        <v>0</v>
      </c>
      <c r="H58" s="36">
        <v>0</v>
      </c>
      <c r="I58" s="36">
        <v>0</v>
      </c>
      <c r="J58" s="36">
        <v>0</v>
      </c>
      <c r="K58" s="39">
        <v>24</v>
      </c>
      <c r="L58" s="39">
        <v>20</v>
      </c>
      <c r="M58" s="39">
        <v>0</v>
      </c>
      <c r="N58" s="39">
        <v>0</v>
      </c>
      <c r="O58" s="39">
        <v>11</v>
      </c>
      <c r="P58" s="40"/>
      <c r="Q58" s="40"/>
      <c r="R58" s="41"/>
      <c r="S58" s="41"/>
    </row>
    <row r="59" spans="1:19" s="27" customFormat="1" x14ac:dyDescent="0.3">
      <c r="A59" s="38" t="s">
        <v>163</v>
      </c>
      <c r="B59" s="34">
        <v>3</v>
      </c>
      <c r="C59" s="33" t="s">
        <v>194</v>
      </c>
      <c r="D59" s="33" t="s">
        <v>195</v>
      </c>
      <c r="E59" s="33" t="s">
        <v>111</v>
      </c>
      <c r="F59" s="33" t="s">
        <v>112</v>
      </c>
      <c r="G59" s="34"/>
      <c r="H59" s="34"/>
      <c r="I59" s="34"/>
      <c r="J59" s="34"/>
      <c r="K59" s="34">
        <v>8</v>
      </c>
      <c r="L59" s="34">
        <v>0</v>
      </c>
      <c r="M59" s="34"/>
      <c r="N59" s="34"/>
      <c r="O59" s="34">
        <v>3</v>
      </c>
      <c r="P59" s="35" t="s">
        <v>157</v>
      </c>
      <c r="Q59" s="35" t="s">
        <v>61</v>
      </c>
      <c r="R59" s="33" t="s">
        <v>19</v>
      </c>
      <c r="S59" s="33"/>
    </row>
    <row r="60" spans="1:19" x14ac:dyDescent="0.3">
      <c r="A60" s="63" t="s">
        <v>224</v>
      </c>
      <c r="B60" s="63"/>
      <c r="C60" s="63"/>
      <c r="D60" s="63"/>
      <c r="E60" s="63"/>
      <c r="F60" s="63"/>
      <c r="G60" s="36">
        <v>0</v>
      </c>
      <c r="H60" s="36">
        <v>0</v>
      </c>
      <c r="I60" s="36">
        <v>0</v>
      </c>
      <c r="J60" s="36">
        <v>0</v>
      </c>
      <c r="K60" s="39">
        <v>8</v>
      </c>
      <c r="L60" s="39">
        <v>0</v>
      </c>
      <c r="M60" s="39">
        <v>0</v>
      </c>
      <c r="N60" s="39">
        <v>0</v>
      </c>
      <c r="O60" s="39">
        <v>3</v>
      </c>
      <c r="P60" s="40"/>
      <c r="Q60" s="40"/>
      <c r="R60" s="41"/>
      <c r="S60" s="41"/>
    </row>
    <row r="61" spans="1:19" x14ac:dyDescent="0.3">
      <c r="A61" s="57" t="s">
        <v>163</v>
      </c>
      <c r="B61" s="58">
        <v>4</v>
      </c>
      <c r="C61" s="59" t="s">
        <v>196</v>
      </c>
      <c r="D61" s="59" t="s">
        <v>114</v>
      </c>
      <c r="E61" s="59" t="s">
        <v>111</v>
      </c>
      <c r="F61" s="59" t="s">
        <v>112</v>
      </c>
      <c r="G61" s="58"/>
      <c r="H61" s="58"/>
      <c r="I61" s="58"/>
      <c r="J61" s="58"/>
      <c r="K61" s="58">
        <v>8</v>
      </c>
      <c r="L61" s="58">
        <v>0</v>
      </c>
      <c r="M61" s="58"/>
      <c r="N61" s="58"/>
      <c r="O61" s="58">
        <v>3</v>
      </c>
      <c r="P61" s="60" t="s">
        <v>157</v>
      </c>
      <c r="Q61" s="60" t="s">
        <v>61</v>
      </c>
      <c r="R61" s="59" t="s">
        <v>19</v>
      </c>
      <c r="S61" s="59"/>
    </row>
    <row r="62" spans="1:19" x14ac:dyDescent="0.3">
      <c r="A62" s="63" t="s">
        <v>224</v>
      </c>
      <c r="B62" s="63"/>
      <c r="C62" s="63"/>
      <c r="D62" s="63"/>
      <c r="E62" s="63"/>
      <c r="F62" s="63"/>
      <c r="G62" s="36">
        <v>0</v>
      </c>
      <c r="H62" s="36">
        <v>0</v>
      </c>
      <c r="I62" s="36">
        <v>0</v>
      </c>
      <c r="J62" s="36">
        <v>0</v>
      </c>
      <c r="K62" s="39">
        <v>8</v>
      </c>
      <c r="L62" s="39">
        <v>0</v>
      </c>
      <c r="M62" s="39">
        <v>0</v>
      </c>
      <c r="N62" s="39">
        <v>0</v>
      </c>
      <c r="O62" s="39">
        <v>3</v>
      </c>
      <c r="P62" s="42"/>
      <c r="Q62" s="42"/>
      <c r="R62" s="43"/>
      <c r="S62" s="43"/>
    </row>
    <row r="63" spans="1:19" x14ac:dyDescent="0.3">
      <c r="A63" s="63" t="s">
        <v>225</v>
      </c>
      <c r="B63" s="63"/>
      <c r="C63" s="63"/>
      <c r="D63" s="63"/>
      <c r="E63" s="63"/>
      <c r="F63" s="63"/>
      <c r="G63" s="58">
        <v>0</v>
      </c>
      <c r="H63" s="58">
        <v>0</v>
      </c>
      <c r="I63" s="58">
        <v>0</v>
      </c>
      <c r="J63" s="58">
        <v>0</v>
      </c>
      <c r="K63" s="39">
        <v>40</v>
      </c>
      <c r="L63" s="39">
        <v>20</v>
      </c>
      <c r="M63" s="39">
        <v>0</v>
      </c>
      <c r="N63" s="39">
        <v>0</v>
      </c>
      <c r="O63" s="39">
        <v>17</v>
      </c>
      <c r="P63" s="42"/>
      <c r="Q63" s="42"/>
      <c r="R63" s="43"/>
      <c r="S63" s="43"/>
    </row>
    <row r="64" spans="1:19" x14ac:dyDescent="0.3">
      <c r="A64" s="16"/>
      <c r="B64" s="53"/>
      <c r="C64" s="16"/>
      <c r="E64" s="16"/>
      <c r="F64" s="16"/>
      <c r="G64" s="54"/>
      <c r="H64" s="54"/>
      <c r="I64" s="54"/>
      <c r="J64" s="54"/>
      <c r="K64" s="54"/>
      <c r="L64" s="54"/>
      <c r="M64" s="54"/>
      <c r="N64" s="54"/>
      <c r="O64" s="55"/>
      <c r="R64" s="16"/>
      <c r="S64" s="16"/>
    </row>
    <row r="65" spans="1:19" s="56" customFormat="1" x14ac:dyDescent="0.3">
      <c r="A65" s="68" t="s">
        <v>201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70"/>
    </row>
    <row r="66" spans="1:19" x14ac:dyDescent="0.3">
      <c r="A66" s="57" t="s">
        <v>163</v>
      </c>
      <c r="B66" s="58">
        <v>2</v>
      </c>
      <c r="C66" s="59" t="s">
        <v>202</v>
      </c>
      <c r="D66" s="59" t="s">
        <v>122</v>
      </c>
      <c r="E66" s="59" t="s">
        <v>123</v>
      </c>
      <c r="F66" s="60" t="s">
        <v>124</v>
      </c>
      <c r="G66" s="62"/>
      <c r="H66" s="62"/>
      <c r="I66" s="62"/>
      <c r="J66" s="62"/>
      <c r="K66" s="62">
        <v>8</v>
      </c>
      <c r="L66" s="62">
        <v>8</v>
      </c>
      <c r="M66" s="62"/>
      <c r="N66" s="62"/>
      <c r="O66" s="62">
        <v>4</v>
      </c>
      <c r="P66" s="60" t="s">
        <v>156</v>
      </c>
      <c r="Q66" s="60" t="s">
        <v>61</v>
      </c>
      <c r="R66" s="59" t="s">
        <v>19</v>
      </c>
      <c r="S66" s="59"/>
    </row>
    <row r="67" spans="1:19" x14ac:dyDescent="0.3">
      <c r="A67" s="57" t="s">
        <v>163</v>
      </c>
      <c r="B67" s="58">
        <v>2</v>
      </c>
      <c r="C67" s="59" t="s">
        <v>191</v>
      </c>
      <c r="D67" s="59" t="s">
        <v>100</v>
      </c>
      <c r="E67" s="59" t="s">
        <v>101</v>
      </c>
      <c r="F67" s="59" t="s">
        <v>102</v>
      </c>
      <c r="G67" s="58"/>
      <c r="H67" s="58"/>
      <c r="I67" s="58"/>
      <c r="J67" s="58"/>
      <c r="K67" s="58">
        <v>8</v>
      </c>
      <c r="L67" s="58">
        <v>8</v>
      </c>
      <c r="M67" s="58"/>
      <c r="N67" s="58"/>
      <c r="O67" s="58">
        <v>4</v>
      </c>
      <c r="P67" s="60" t="s">
        <v>157</v>
      </c>
      <c r="Q67" s="60" t="s">
        <v>61</v>
      </c>
      <c r="R67" s="59" t="s">
        <v>19</v>
      </c>
      <c r="S67" s="59"/>
    </row>
    <row r="68" spans="1:19" x14ac:dyDescent="0.3">
      <c r="A68" s="57" t="s">
        <v>163</v>
      </c>
      <c r="B68" s="58">
        <v>2</v>
      </c>
      <c r="C68" s="59" t="s">
        <v>193</v>
      </c>
      <c r="D68" s="59" t="s">
        <v>108</v>
      </c>
      <c r="E68" s="59" t="s">
        <v>50</v>
      </c>
      <c r="F68" s="59" t="s">
        <v>51</v>
      </c>
      <c r="G68" s="58"/>
      <c r="H68" s="58"/>
      <c r="I68" s="58"/>
      <c r="J68" s="58"/>
      <c r="K68" s="58">
        <v>8</v>
      </c>
      <c r="L68" s="58">
        <v>4</v>
      </c>
      <c r="M68" s="58"/>
      <c r="N68" s="58"/>
      <c r="O68" s="58">
        <v>3</v>
      </c>
      <c r="P68" s="60" t="s">
        <v>157</v>
      </c>
      <c r="Q68" s="60" t="s">
        <v>61</v>
      </c>
      <c r="R68" s="59" t="s">
        <v>19</v>
      </c>
      <c r="S68" s="59"/>
    </row>
    <row r="69" spans="1:19" x14ac:dyDescent="0.3">
      <c r="A69" s="63" t="s">
        <v>224</v>
      </c>
      <c r="B69" s="63"/>
      <c r="C69" s="63"/>
      <c r="D69" s="63"/>
      <c r="E69" s="63"/>
      <c r="F69" s="63"/>
      <c r="G69" s="36">
        <v>0</v>
      </c>
      <c r="H69" s="36">
        <v>0</v>
      </c>
      <c r="I69" s="36">
        <v>0</v>
      </c>
      <c r="J69" s="36">
        <v>0</v>
      </c>
      <c r="K69" s="39">
        <v>24</v>
      </c>
      <c r="L69" s="39">
        <v>20</v>
      </c>
      <c r="M69" s="39">
        <v>0</v>
      </c>
      <c r="N69" s="39">
        <v>0</v>
      </c>
      <c r="O69" s="39">
        <v>11</v>
      </c>
      <c r="P69" s="40"/>
      <c r="Q69" s="40"/>
      <c r="R69" s="41"/>
      <c r="S69" s="41"/>
    </row>
    <row r="70" spans="1:19" s="27" customFormat="1" x14ac:dyDescent="0.3">
      <c r="A70" s="38" t="s">
        <v>163</v>
      </c>
      <c r="B70" s="34">
        <v>3</v>
      </c>
      <c r="C70" s="33" t="s">
        <v>203</v>
      </c>
      <c r="D70" s="33" t="s">
        <v>126</v>
      </c>
      <c r="E70" s="33" t="s">
        <v>123</v>
      </c>
      <c r="F70" s="33" t="s">
        <v>124</v>
      </c>
      <c r="G70" s="34"/>
      <c r="H70" s="34"/>
      <c r="I70" s="34"/>
      <c r="J70" s="34"/>
      <c r="K70" s="34">
        <v>8</v>
      </c>
      <c r="L70" s="34">
        <v>0</v>
      </c>
      <c r="M70" s="34"/>
      <c r="N70" s="34"/>
      <c r="O70" s="34">
        <v>3</v>
      </c>
      <c r="P70" s="35" t="s">
        <v>157</v>
      </c>
      <c r="Q70" s="35" t="s">
        <v>61</v>
      </c>
      <c r="R70" s="33" t="s">
        <v>19</v>
      </c>
      <c r="S70" s="33"/>
    </row>
    <row r="71" spans="1:19" x14ac:dyDescent="0.3">
      <c r="A71" s="63" t="s">
        <v>224</v>
      </c>
      <c r="B71" s="63"/>
      <c r="C71" s="63"/>
      <c r="D71" s="63"/>
      <c r="E71" s="63"/>
      <c r="F71" s="63"/>
      <c r="G71" s="36">
        <v>0</v>
      </c>
      <c r="H71" s="36">
        <v>0</v>
      </c>
      <c r="I71" s="36">
        <v>0</v>
      </c>
      <c r="J71" s="36">
        <v>0</v>
      </c>
      <c r="K71" s="39">
        <v>8</v>
      </c>
      <c r="L71" s="39">
        <v>0</v>
      </c>
      <c r="M71" s="39">
        <v>0</v>
      </c>
      <c r="N71" s="39">
        <v>0</v>
      </c>
      <c r="O71" s="39">
        <v>3</v>
      </c>
      <c r="P71" s="40"/>
      <c r="Q71" s="40"/>
      <c r="R71" s="41"/>
      <c r="S71" s="41"/>
    </row>
    <row r="72" spans="1:19" x14ac:dyDescent="0.3">
      <c r="A72" s="57" t="s">
        <v>163</v>
      </c>
      <c r="B72" s="58">
        <v>4</v>
      </c>
      <c r="C72" s="59" t="s">
        <v>204</v>
      </c>
      <c r="D72" s="59" t="s">
        <v>128</v>
      </c>
      <c r="E72" s="59" t="s">
        <v>123</v>
      </c>
      <c r="F72" s="59" t="s">
        <v>124</v>
      </c>
      <c r="G72" s="58"/>
      <c r="H72" s="58"/>
      <c r="I72" s="58"/>
      <c r="J72" s="58"/>
      <c r="K72" s="58">
        <v>8</v>
      </c>
      <c r="L72" s="58">
        <v>0</v>
      </c>
      <c r="M72" s="58"/>
      <c r="N72" s="58"/>
      <c r="O72" s="58">
        <v>3</v>
      </c>
      <c r="P72" s="60" t="s">
        <v>157</v>
      </c>
      <c r="Q72" s="60" t="s">
        <v>61</v>
      </c>
      <c r="R72" s="59" t="s">
        <v>19</v>
      </c>
      <c r="S72" s="59"/>
    </row>
    <row r="73" spans="1:19" x14ac:dyDescent="0.3">
      <c r="A73" s="63" t="s">
        <v>224</v>
      </c>
      <c r="B73" s="63"/>
      <c r="C73" s="63"/>
      <c r="D73" s="63"/>
      <c r="E73" s="63"/>
      <c r="F73" s="63"/>
      <c r="G73" s="36">
        <v>0</v>
      </c>
      <c r="H73" s="36">
        <v>0</v>
      </c>
      <c r="I73" s="36">
        <v>0</v>
      </c>
      <c r="J73" s="36">
        <v>0</v>
      </c>
      <c r="K73" s="39">
        <v>8</v>
      </c>
      <c r="L73" s="39">
        <v>0</v>
      </c>
      <c r="M73" s="39">
        <v>0</v>
      </c>
      <c r="N73" s="39">
        <v>0</v>
      </c>
      <c r="O73" s="39">
        <v>3</v>
      </c>
      <c r="P73" s="42"/>
      <c r="Q73" s="42"/>
      <c r="R73" s="43"/>
      <c r="S73" s="43"/>
    </row>
    <row r="74" spans="1:19" x14ac:dyDescent="0.3">
      <c r="A74" s="63" t="s">
        <v>225</v>
      </c>
      <c r="B74" s="63"/>
      <c r="C74" s="63"/>
      <c r="D74" s="63"/>
      <c r="E74" s="63"/>
      <c r="F74" s="63"/>
      <c r="G74" s="58">
        <v>0</v>
      </c>
      <c r="H74" s="58">
        <v>0</v>
      </c>
      <c r="I74" s="58">
        <v>0</v>
      </c>
      <c r="J74" s="58">
        <v>0</v>
      </c>
      <c r="K74" s="39">
        <v>40</v>
      </c>
      <c r="L74" s="39">
        <v>20</v>
      </c>
      <c r="M74" s="39">
        <v>0</v>
      </c>
      <c r="N74" s="39">
        <v>0</v>
      </c>
      <c r="O74" s="39">
        <v>17</v>
      </c>
      <c r="P74" s="42"/>
      <c r="Q74" s="42"/>
      <c r="R74" s="43"/>
      <c r="S74" s="43"/>
    </row>
    <row r="75" spans="1:19" x14ac:dyDescent="0.3">
      <c r="A75" s="16"/>
      <c r="B75" s="53"/>
      <c r="C75" s="16"/>
      <c r="E75" s="16"/>
      <c r="F75" s="16"/>
      <c r="G75" s="54"/>
      <c r="H75" s="54"/>
      <c r="I75" s="54"/>
      <c r="J75" s="54"/>
      <c r="K75" s="54"/>
      <c r="L75" s="54"/>
      <c r="M75" s="54"/>
      <c r="N75" s="54"/>
      <c r="O75" s="55"/>
      <c r="R75" s="16"/>
      <c r="S75" s="16"/>
    </row>
    <row r="76" spans="1:19" s="56" customFormat="1" x14ac:dyDescent="0.3">
      <c r="A76" s="68" t="s">
        <v>205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</row>
    <row r="77" spans="1:19" x14ac:dyDescent="0.3">
      <c r="A77" s="57" t="s">
        <v>163</v>
      </c>
      <c r="B77" s="58">
        <v>2</v>
      </c>
      <c r="C77" s="59" t="s">
        <v>206</v>
      </c>
      <c r="D77" s="59" t="s">
        <v>130</v>
      </c>
      <c r="E77" s="59" t="s">
        <v>34</v>
      </c>
      <c r="F77" s="60" t="s">
        <v>35</v>
      </c>
      <c r="G77" s="62"/>
      <c r="H77" s="62"/>
      <c r="I77" s="62"/>
      <c r="J77" s="62"/>
      <c r="K77" s="62">
        <v>8</v>
      </c>
      <c r="L77" s="62">
        <v>4</v>
      </c>
      <c r="M77" s="62"/>
      <c r="N77" s="62"/>
      <c r="O77" s="62">
        <v>3</v>
      </c>
      <c r="P77" s="60" t="s">
        <v>157</v>
      </c>
      <c r="Q77" s="60" t="s">
        <v>61</v>
      </c>
      <c r="R77" s="59" t="s">
        <v>19</v>
      </c>
      <c r="S77" s="59"/>
    </row>
    <row r="78" spans="1:19" x14ac:dyDescent="0.3">
      <c r="A78" s="57" t="s">
        <v>163</v>
      </c>
      <c r="B78" s="58">
        <v>2</v>
      </c>
      <c r="C78" s="59" t="s">
        <v>207</v>
      </c>
      <c r="D78" s="59" t="s">
        <v>132</v>
      </c>
      <c r="E78" s="59" t="s">
        <v>42</v>
      </c>
      <c r="F78" s="59" t="s">
        <v>43</v>
      </c>
      <c r="G78" s="58"/>
      <c r="H78" s="58"/>
      <c r="I78" s="58"/>
      <c r="J78" s="58"/>
      <c r="K78" s="58">
        <v>8</v>
      </c>
      <c r="L78" s="58">
        <v>8</v>
      </c>
      <c r="M78" s="58"/>
      <c r="N78" s="58"/>
      <c r="O78" s="58">
        <v>4</v>
      </c>
      <c r="P78" s="60" t="s">
        <v>156</v>
      </c>
      <c r="Q78" s="60" t="s">
        <v>61</v>
      </c>
      <c r="R78" s="59" t="s">
        <v>19</v>
      </c>
      <c r="S78" s="59"/>
    </row>
    <row r="79" spans="1:19" ht="27.6" x14ac:dyDescent="0.3">
      <c r="A79" s="57" t="s">
        <v>163</v>
      </c>
      <c r="B79" s="58">
        <v>2</v>
      </c>
      <c r="C79" s="59" t="s">
        <v>208</v>
      </c>
      <c r="D79" s="59" t="s">
        <v>134</v>
      </c>
      <c r="E79" s="59" t="s">
        <v>34</v>
      </c>
      <c r="F79" s="59" t="s">
        <v>35</v>
      </c>
      <c r="G79" s="58"/>
      <c r="H79" s="58"/>
      <c r="I79" s="58"/>
      <c r="J79" s="58"/>
      <c r="K79" s="58">
        <v>8</v>
      </c>
      <c r="L79" s="58">
        <v>8</v>
      </c>
      <c r="M79" s="58"/>
      <c r="N79" s="58"/>
      <c r="O79" s="58">
        <v>4</v>
      </c>
      <c r="P79" s="60" t="s">
        <v>157</v>
      </c>
      <c r="Q79" s="60" t="s">
        <v>61</v>
      </c>
      <c r="R79" s="59" t="s">
        <v>19</v>
      </c>
      <c r="S79" s="59"/>
    </row>
    <row r="80" spans="1:19" x14ac:dyDescent="0.3">
      <c r="A80" s="63" t="s">
        <v>224</v>
      </c>
      <c r="B80" s="63"/>
      <c r="C80" s="63"/>
      <c r="D80" s="63"/>
      <c r="E80" s="63"/>
      <c r="F80" s="63"/>
      <c r="G80" s="36">
        <v>0</v>
      </c>
      <c r="H80" s="36">
        <v>0</v>
      </c>
      <c r="I80" s="36">
        <v>0</v>
      </c>
      <c r="J80" s="36">
        <v>0</v>
      </c>
      <c r="K80" s="39">
        <v>24</v>
      </c>
      <c r="L80" s="39">
        <v>20</v>
      </c>
      <c r="M80" s="39">
        <v>0</v>
      </c>
      <c r="N80" s="39">
        <v>0</v>
      </c>
      <c r="O80" s="39">
        <v>11</v>
      </c>
      <c r="P80" s="40"/>
      <c r="Q80" s="40"/>
      <c r="R80" s="41"/>
      <c r="S80" s="41"/>
    </row>
    <row r="81" spans="1:19" s="27" customFormat="1" x14ac:dyDescent="0.3">
      <c r="A81" s="38" t="s">
        <v>163</v>
      </c>
      <c r="B81" s="34">
        <v>3</v>
      </c>
      <c r="C81" s="33" t="s">
        <v>209</v>
      </c>
      <c r="D81" s="33" t="s">
        <v>136</v>
      </c>
      <c r="E81" s="33" t="s">
        <v>137</v>
      </c>
      <c r="F81" s="33" t="s">
        <v>138</v>
      </c>
      <c r="G81" s="34"/>
      <c r="H81" s="34"/>
      <c r="I81" s="34"/>
      <c r="J81" s="34"/>
      <c r="K81" s="34">
        <v>8</v>
      </c>
      <c r="L81" s="34">
        <v>0</v>
      </c>
      <c r="M81" s="34"/>
      <c r="N81" s="34"/>
      <c r="O81" s="34">
        <v>3</v>
      </c>
      <c r="P81" s="35" t="s">
        <v>157</v>
      </c>
      <c r="Q81" s="35" t="s">
        <v>61</v>
      </c>
      <c r="R81" s="33" t="s">
        <v>19</v>
      </c>
      <c r="S81" s="33"/>
    </row>
    <row r="82" spans="1:19" x14ac:dyDescent="0.3">
      <c r="A82" s="63" t="s">
        <v>224</v>
      </c>
      <c r="B82" s="63"/>
      <c r="C82" s="63"/>
      <c r="D82" s="63"/>
      <c r="E82" s="63"/>
      <c r="F82" s="63"/>
      <c r="G82" s="36">
        <v>0</v>
      </c>
      <c r="H82" s="36">
        <v>0</v>
      </c>
      <c r="I82" s="36">
        <v>0</v>
      </c>
      <c r="J82" s="36">
        <v>0</v>
      </c>
      <c r="K82" s="39">
        <v>8</v>
      </c>
      <c r="L82" s="39">
        <v>0</v>
      </c>
      <c r="M82" s="39">
        <v>0</v>
      </c>
      <c r="N82" s="39">
        <v>0</v>
      </c>
      <c r="O82" s="39">
        <v>3</v>
      </c>
      <c r="P82" s="40"/>
      <c r="Q82" s="40"/>
      <c r="R82" s="41"/>
      <c r="S82" s="41"/>
    </row>
    <row r="83" spans="1:19" x14ac:dyDescent="0.3">
      <c r="A83" s="57" t="s">
        <v>163</v>
      </c>
      <c r="B83" s="58">
        <v>4</v>
      </c>
      <c r="C83" s="59" t="s">
        <v>210</v>
      </c>
      <c r="D83" s="59" t="s">
        <v>140</v>
      </c>
      <c r="E83" s="59" t="s">
        <v>111</v>
      </c>
      <c r="F83" s="59" t="s">
        <v>112</v>
      </c>
      <c r="G83" s="58"/>
      <c r="H83" s="58"/>
      <c r="I83" s="58"/>
      <c r="J83" s="58"/>
      <c r="K83" s="58">
        <v>8</v>
      </c>
      <c r="L83" s="58">
        <v>0</v>
      </c>
      <c r="M83" s="58"/>
      <c r="N83" s="58"/>
      <c r="O83" s="58">
        <v>3</v>
      </c>
      <c r="P83" s="60" t="s">
        <v>157</v>
      </c>
      <c r="Q83" s="60" t="s">
        <v>61</v>
      </c>
      <c r="R83" s="59" t="s">
        <v>19</v>
      </c>
      <c r="S83" s="59"/>
    </row>
    <row r="84" spans="1:19" x14ac:dyDescent="0.3">
      <c r="A84" s="63" t="s">
        <v>224</v>
      </c>
      <c r="B84" s="63"/>
      <c r="C84" s="63"/>
      <c r="D84" s="63"/>
      <c r="E84" s="63"/>
      <c r="F84" s="63"/>
      <c r="G84" s="36">
        <v>0</v>
      </c>
      <c r="H84" s="36">
        <v>0</v>
      </c>
      <c r="I84" s="36">
        <v>0</v>
      </c>
      <c r="J84" s="36">
        <v>0</v>
      </c>
      <c r="K84" s="39">
        <v>8</v>
      </c>
      <c r="L84" s="39">
        <v>0</v>
      </c>
      <c r="M84" s="39">
        <v>0</v>
      </c>
      <c r="N84" s="39">
        <v>0</v>
      </c>
      <c r="O84" s="39">
        <v>3</v>
      </c>
      <c r="P84" s="42"/>
      <c r="Q84" s="42"/>
      <c r="R84" s="43"/>
      <c r="S84" s="43"/>
    </row>
    <row r="85" spans="1:19" x14ac:dyDescent="0.3">
      <c r="A85" s="63" t="s">
        <v>225</v>
      </c>
      <c r="B85" s="63"/>
      <c r="C85" s="63"/>
      <c r="D85" s="63"/>
      <c r="E85" s="63"/>
      <c r="F85" s="63"/>
      <c r="G85" s="58">
        <v>0</v>
      </c>
      <c r="H85" s="58">
        <v>0</v>
      </c>
      <c r="I85" s="58">
        <v>0</v>
      </c>
      <c r="J85" s="58">
        <v>0</v>
      </c>
      <c r="K85" s="39">
        <v>40</v>
      </c>
      <c r="L85" s="39">
        <v>20</v>
      </c>
      <c r="M85" s="39">
        <v>0</v>
      </c>
      <c r="N85" s="39">
        <v>0</v>
      </c>
      <c r="O85" s="39">
        <v>17</v>
      </c>
      <c r="P85" s="42"/>
      <c r="Q85" s="42"/>
      <c r="R85" s="43"/>
      <c r="S85" s="43"/>
    </row>
    <row r="86" spans="1:19" x14ac:dyDescent="0.3">
      <c r="A86" s="16"/>
      <c r="B86" s="53"/>
      <c r="C86" s="16"/>
      <c r="E86" s="16"/>
      <c r="F86" s="16"/>
      <c r="G86" s="54"/>
      <c r="H86" s="54"/>
      <c r="I86" s="54"/>
      <c r="J86" s="54"/>
      <c r="K86" s="54"/>
      <c r="L86" s="54"/>
      <c r="M86" s="54"/>
      <c r="N86" s="54"/>
      <c r="O86" s="55"/>
      <c r="R86" s="16"/>
      <c r="S86" s="16"/>
    </row>
    <row r="87" spans="1:19" s="56" customFormat="1" x14ac:dyDescent="0.3">
      <c r="A87" s="68" t="s">
        <v>211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70"/>
    </row>
    <row r="88" spans="1:19" x14ac:dyDescent="0.3">
      <c r="A88" s="57" t="s">
        <v>163</v>
      </c>
      <c r="B88" s="58">
        <v>2</v>
      </c>
      <c r="C88" s="59" t="s">
        <v>212</v>
      </c>
      <c r="D88" s="59" t="s">
        <v>142</v>
      </c>
      <c r="E88" s="59" t="s">
        <v>143</v>
      </c>
      <c r="F88" s="60" t="s">
        <v>144</v>
      </c>
      <c r="G88" s="62"/>
      <c r="H88" s="62"/>
      <c r="I88" s="62"/>
      <c r="J88" s="62"/>
      <c r="K88" s="62">
        <v>8</v>
      </c>
      <c r="L88" s="62">
        <v>8</v>
      </c>
      <c r="M88" s="62"/>
      <c r="N88" s="62"/>
      <c r="O88" s="62">
        <v>4</v>
      </c>
      <c r="P88" s="60" t="s">
        <v>156</v>
      </c>
      <c r="Q88" s="60" t="s">
        <v>61</v>
      </c>
      <c r="R88" s="59" t="s">
        <v>19</v>
      </c>
      <c r="S88" s="59"/>
    </row>
    <row r="89" spans="1:19" x14ac:dyDescent="0.3">
      <c r="A89" s="57" t="s">
        <v>163</v>
      </c>
      <c r="B89" s="58">
        <v>2</v>
      </c>
      <c r="C89" s="59" t="s">
        <v>213</v>
      </c>
      <c r="D89" s="59" t="s">
        <v>146</v>
      </c>
      <c r="E89" s="59" t="s">
        <v>147</v>
      </c>
      <c r="F89" s="59" t="s">
        <v>148</v>
      </c>
      <c r="G89" s="58"/>
      <c r="H89" s="58"/>
      <c r="I89" s="58"/>
      <c r="J89" s="58"/>
      <c r="K89" s="58">
        <v>8</v>
      </c>
      <c r="L89" s="58">
        <v>8</v>
      </c>
      <c r="M89" s="58"/>
      <c r="N89" s="58"/>
      <c r="O89" s="58">
        <v>4</v>
      </c>
      <c r="P89" s="60" t="s">
        <v>157</v>
      </c>
      <c r="Q89" s="60" t="s">
        <v>61</v>
      </c>
      <c r="R89" s="59" t="s">
        <v>19</v>
      </c>
      <c r="S89" s="59"/>
    </row>
    <row r="90" spans="1:19" x14ac:dyDescent="0.3">
      <c r="A90" s="57" t="s">
        <v>163</v>
      </c>
      <c r="B90" s="58">
        <v>2</v>
      </c>
      <c r="C90" s="59" t="s">
        <v>214</v>
      </c>
      <c r="D90" s="59" t="s">
        <v>150</v>
      </c>
      <c r="E90" s="59" t="s">
        <v>91</v>
      </c>
      <c r="F90" s="59" t="s">
        <v>92</v>
      </c>
      <c r="G90" s="58"/>
      <c r="H90" s="58"/>
      <c r="I90" s="58"/>
      <c r="J90" s="58"/>
      <c r="K90" s="58">
        <v>8</v>
      </c>
      <c r="L90" s="58">
        <v>4</v>
      </c>
      <c r="M90" s="58"/>
      <c r="N90" s="58"/>
      <c r="O90" s="58">
        <v>3</v>
      </c>
      <c r="P90" s="60" t="s">
        <v>157</v>
      </c>
      <c r="Q90" s="60" t="s">
        <v>61</v>
      </c>
      <c r="R90" s="59" t="s">
        <v>19</v>
      </c>
      <c r="S90" s="59"/>
    </row>
    <row r="91" spans="1:19" x14ac:dyDescent="0.3">
      <c r="A91" s="63" t="s">
        <v>224</v>
      </c>
      <c r="B91" s="63"/>
      <c r="C91" s="63"/>
      <c r="D91" s="63"/>
      <c r="E91" s="63"/>
      <c r="F91" s="63"/>
      <c r="G91" s="36">
        <v>0</v>
      </c>
      <c r="H91" s="36">
        <v>0</v>
      </c>
      <c r="I91" s="36">
        <v>0</v>
      </c>
      <c r="J91" s="36">
        <v>0</v>
      </c>
      <c r="K91" s="39">
        <v>24</v>
      </c>
      <c r="L91" s="39">
        <v>20</v>
      </c>
      <c r="M91" s="39">
        <v>0</v>
      </c>
      <c r="N91" s="39">
        <v>0</v>
      </c>
      <c r="O91" s="39">
        <v>11</v>
      </c>
      <c r="P91" s="40"/>
      <c r="Q91" s="40"/>
      <c r="R91" s="41"/>
      <c r="S91" s="41"/>
    </row>
    <row r="92" spans="1:19" s="27" customFormat="1" x14ac:dyDescent="0.3">
      <c r="A92" s="38" t="s">
        <v>163</v>
      </c>
      <c r="B92" s="34">
        <v>3</v>
      </c>
      <c r="C92" s="33" t="s">
        <v>194</v>
      </c>
      <c r="D92" s="33" t="s">
        <v>195</v>
      </c>
      <c r="E92" s="33" t="s">
        <v>111</v>
      </c>
      <c r="F92" s="33" t="s">
        <v>112</v>
      </c>
      <c r="G92" s="34"/>
      <c r="H92" s="34"/>
      <c r="I92" s="34"/>
      <c r="J92" s="34"/>
      <c r="K92" s="34">
        <v>8</v>
      </c>
      <c r="L92" s="34">
        <v>0</v>
      </c>
      <c r="M92" s="34"/>
      <c r="N92" s="34"/>
      <c r="O92" s="34">
        <v>3</v>
      </c>
      <c r="P92" s="35" t="s">
        <v>157</v>
      </c>
      <c r="Q92" s="35" t="s">
        <v>61</v>
      </c>
      <c r="R92" s="33" t="s">
        <v>19</v>
      </c>
      <c r="S92" s="33"/>
    </row>
    <row r="93" spans="1:19" x14ac:dyDescent="0.3">
      <c r="A93" s="63" t="s">
        <v>224</v>
      </c>
      <c r="B93" s="63"/>
      <c r="C93" s="63"/>
      <c r="D93" s="63"/>
      <c r="E93" s="63"/>
      <c r="F93" s="63"/>
      <c r="G93" s="36">
        <v>0</v>
      </c>
      <c r="H93" s="36">
        <v>0</v>
      </c>
      <c r="I93" s="36">
        <v>0</v>
      </c>
      <c r="J93" s="36">
        <v>0</v>
      </c>
      <c r="K93" s="39">
        <v>8</v>
      </c>
      <c r="L93" s="39">
        <v>0</v>
      </c>
      <c r="M93" s="39">
        <v>0</v>
      </c>
      <c r="N93" s="39">
        <v>0</v>
      </c>
      <c r="O93" s="39">
        <v>3</v>
      </c>
      <c r="P93" s="40"/>
      <c r="Q93" s="40"/>
      <c r="R93" s="41"/>
      <c r="S93" s="41"/>
    </row>
    <row r="94" spans="1:19" x14ac:dyDescent="0.3">
      <c r="A94" s="57" t="s">
        <v>163</v>
      </c>
      <c r="B94" s="58">
        <v>4</v>
      </c>
      <c r="C94" s="59" t="s">
        <v>210</v>
      </c>
      <c r="D94" s="59" t="s">
        <v>140</v>
      </c>
      <c r="E94" s="59" t="s">
        <v>111</v>
      </c>
      <c r="F94" s="59" t="s">
        <v>112</v>
      </c>
      <c r="G94" s="58"/>
      <c r="H94" s="58"/>
      <c r="I94" s="58"/>
      <c r="J94" s="58"/>
      <c r="K94" s="58">
        <v>8</v>
      </c>
      <c r="L94" s="58">
        <v>0</v>
      </c>
      <c r="M94" s="58"/>
      <c r="N94" s="58"/>
      <c r="O94" s="58">
        <v>3</v>
      </c>
      <c r="P94" s="60" t="s">
        <v>157</v>
      </c>
      <c r="Q94" s="60" t="s">
        <v>61</v>
      </c>
      <c r="R94" s="59" t="s">
        <v>19</v>
      </c>
      <c r="S94" s="59"/>
    </row>
    <row r="95" spans="1:19" x14ac:dyDescent="0.3">
      <c r="A95" s="63" t="s">
        <v>224</v>
      </c>
      <c r="B95" s="63"/>
      <c r="C95" s="63"/>
      <c r="D95" s="63"/>
      <c r="E95" s="63"/>
      <c r="F95" s="63"/>
      <c r="G95" s="36">
        <v>0</v>
      </c>
      <c r="H95" s="36">
        <v>0</v>
      </c>
      <c r="I95" s="36">
        <v>0</v>
      </c>
      <c r="J95" s="36">
        <v>0</v>
      </c>
      <c r="K95" s="39">
        <v>8</v>
      </c>
      <c r="L95" s="39">
        <v>0</v>
      </c>
      <c r="M95" s="39">
        <v>0</v>
      </c>
      <c r="N95" s="39">
        <v>0</v>
      </c>
      <c r="O95" s="39">
        <v>3</v>
      </c>
      <c r="P95" s="42"/>
      <c r="Q95" s="42"/>
      <c r="R95" s="43"/>
      <c r="S95" s="43"/>
    </row>
    <row r="96" spans="1:19" x14ac:dyDescent="0.3">
      <c r="A96" s="63" t="s">
        <v>225</v>
      </c>
      <c r="B96" s="63"/>
      <c r="C96" s="63"/>
      <c r="D96" s="63"/>
      <c r="E96" s="63"/>
      <c r="F96" s="63"/>
      <c r="G96" s="58">
        <v>0</v>
      </c>
      <c r="H96" s="58">
        <v>0</v>
      </c>
      <c r="I96" s="58">
        <v>0</v>
      </c>
      <c r="J96" s="58">
        <v>0</v>
      </c>
      <c r="K96" s="39">
        <v>40</v>
      </c>
      <c r="L96" s="39">
        <v>20</v>
      </c>
      <c r="M96" s="39">
        <v>0</v>
      </c>
      <c r="N96" s="39">
        <v>0</v>
      </c>
      <c r="O96" s="39">
        <v>17</v>
      </c>
      <c r="P96" s="42"/>
      <c r="Q96" s="42"/>
      <c r="R96" s="43"/>
      <c r="S96" s="43"/>
    </row>
  </sheetData>
  <sheetProtection algorithmName="SHA-512" hashValue="RZOm5peIRD2wOjDSyZHQ8UzZ7YqAVk+fMfkJaZ0TT/vh8NOYFIMpv3vWe2k2LRcq6g/59W6mYemf0YsGMQ2Zcg==" saltValue="hyPvdwpRiKxl2slABMGV2A==" spinCount="100000" sheet="1" objects="1" scenarios="1"/>
  <mergeCells count="32">
    <mergeCell ref="G6:J6"/>
    <mergeCell ref="K6:N6"/>
    <mergeCell ref="A95:F95"/>
    <mergeCell ref="A93:F93"/>
    <mergeCell ref="A91:F91"/>
    <mergeCell ref="A84:F84"/>
    <mergeCell ref="A82:F82"/>
    <mergeCell ref="A80:F80"/>
    <mergeCell ref="A73:F73"/>
    <mergeCell ref="A71:F71"/>
    <mergeCell ref="A69:F69"/>
    <mergeCell ref="A62:F62"/>
    <mergeCell ref="A60:F60"/>
    <mergeCell ref="A58:F58"/>
    <mergeCell ref="A51:F51"/>
    <mergeCell ref="A49:F49"/>
    <mergeCell ref="A47:F47"/>
    <mergeCell ref="A40:F40"/>
    <mergeCell ref="A32:F32"/>
    <mergeCell ref="A23:F23"/>
    <mergeCell ref="A16:F16"/>
    <mergeCell ref="A41:F41"/>
    <mergeCell ref="A43:S43"/>
    <mergeCell ref="A52:F52"/>
    <mergeCell ref="A63:F63"/>
    <mergeCell ref="A74:F74"/>
    <mergeCell ref="A85:F85"/>
    <mergeCell ref="A96:F96"/>
    <mergeCell ref="A87:S87"/>
    <mergeCell ref="A76:S76"/>
    <mergeCell ref="A65:S65"/>
    <mergeCell ref="A54:S5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cellComments="atEnd" r:id="rId1"/>
  <headerFooter>
    <oddFooter>&amp;L&amp;10&amp;P&amp;C&amp;10Kr=kredit,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  <rowBreaks count="1" manualBreakCount="1">
    <brk id="4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MMEN_2020-szeptember</dc:title>
  <dc:creator>Bathó Henriett</dc:creator>
  <cp:lastModifiedBy>Szalai Ferenc</cp:lastModifiedBy>
  <cp:lastPrinted>2020-09-06T14:35:40Z</cp:lastPrinted>
  <dcterms:created xsi:type="dcterms:W3CDTF">2020-07-17T14:34:56Z</dcterms:created>
  <dcterms:modified xsi:type="dcterms:W3CDTF">2020-09-06T14:35:50Z</dcterms:modified>
</cp:coreProperties>
</file>